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0" windowWidth="9720" windowHeight="6840"/>
  </bookViews>
  <sheets>
    <sheet name="Приложение 3" sheetId="10" r:id="rId1"/>
  </sheets>
  <definedNames>
    <definedName name="_xlnm.Print_Titles" localSheetId="0">'Приложение 3'!$5:$5</definedName>
    <definedName name="_xlnm.Print_Area" localSheetId="0">'Приложение 3'!$A$1:$G$120</definedName>
  </definedNames>
  <calcPr calcId="144525"/>
</workbook>
</file>

<file path=xl/calcChain.xml><?xml version="1.0" encoding="utf-8"?>
<calcChain xmlns="http://schemas.openxmlformats.org/spreadsheetml/2006/main">
  <c r="F31" i="10" l="1"/>
  <c r="E31" i="10"/>
  <c r="F30" i="10"/>
  <c r="E30" i="10"/>
  <c r="G29" i="10"/>
  <c r="F29" i="10"/>
  <c r="E29" i="10"/>
  <c r="F55" i="10"/>
  <c r="E55" i="10"/>
  <c r="F35" i="10"/>
  <c r="G35" i="10"/>
  <c r="E35" i="10"/>
  <c r="G31" i="10" l="1"/>
  <c r="G30" i="10"/>
  <c r="G55" i="10" l="1"/>
  <c r="F59" i="10"/>
  <c r="G59" i="10"/>
  <c r="E59" i="10"/>
  <c r="E104" i="10"/>
  <c r="E103" i="10"/>
  <c r="F108" i="10"/>
  <c r="G108" i="10"/>
  <c r="E108" i="10"/>
  <c r="G102" i="10"/>
  <c r="F104" i="10"/>
  <c r="G104" i="10"/>
  <c r="F103" i="10"/>
  <c r="F102" i="10" s="1"/>
  <c r="G103" i="10"/>
  <c r="G105" i="10"/>
  <c r="F105" i="10"/>
  <c r="E105" i="10"/>
  <c r="G51" i="10"/>
  <c r="F51" i="10"/>
  <c r="E51" i="10"/>
  <c r="G44" i="10"/>
  <c r="F44" i="10"/>
  <c r="E44" i="10"/>
  <c r="G41" i="10"/>
  <c r="F41" i="10"/>
  <c r="E41" i="10"/>
  <c r="G47" i="10"/>
  <c r="F47" i="10"/>
  <c r="E47" i="10"/>
  <c r="F38" i="10"/>
  <c r="G38" i="10"/>
  <c r="E38" i="10"/>
  <c r="G65" i="10"/>
  <c r="G64" i="10"/>
  <c r="G63" i="10"/>
  <c r="F65" i="10"/>
  <c r="F64" i="10"/>
  <c r="F63" i="10"/>
  <c r="E65" i="10"/>
  <c r="E64" i="10"/>
  <c r="E63" i="10"/>
  <c r="G75" i="10"/>
  <c r="G74" i="10"/>
  <c r="G73" i="10" s="1"/>
  <c r="F75" i="10"/>
  <c r="F74" i="10"/>
  <c r="F73" i="10" s="1"/>
  <c r="E75" i="10"/>
  <c r="E74" i="10"/>
  <c r="E73" i="10" s="1"/>
  <c r="E112" i="10"/>
  <c r="E102" i="10" l="1"/>
  <c r="G28" i="10"/>
  <c r="F28" i="10"/>
  <c r="E28" i="10"/>
  <c r="G94" i="10" l="1"/>
  <c r="F94" i="10"/>
  <c r="E94" i="10"/>
  <c r="G98" i="10"/>
  <c r="F98" i="10"/>
  <c r="E98" i="10"/>
  <c r="G92" i="10"/>
  <c r="F92" i="10"/>
  <c r="E92" i="10"/>
  <c r="G9" i="10"/>
  <c r="F9" i="10"/>
  <c r="E9" i="10"/>
  <c r="G8" i="10"/>
  <c r="F8" i="10"/>
  <c r="E8" i="10"/>
  <c r="G7" i="10"/>
  <c r="G118" i="10" s="1"/>
  <c r="F7" i="10"/>
  <c r="E7" i="10"/>
  <c r="E118" i="10" s="1"/>
  <c r="G13" i="10"/>
  <c r="F13" i="10"/>
  <c r="E13" i="10"/>
  <c r="F118" i="10" l="1"/>
  <c r="G84" i="10"/>
  <c r="F84" i="10"/>
  <c r="G114" i="10"/>
  <c r="F114" i="10"/>
  <c r="E114" i="10"/>
  <c r="G113" i="10"/>
  <c r="F113" i="10"/>
  <c r="G112" i="10"/>
  <c r="F112" i="10"/>
  <c r="E113" i="10"/>
  <c r="E111" i="10"/>
  <c r="G93" i="10"/>
  <c r="G91" i="10" s="1"/>
  <c r="F93" i="10"/>
  <c r="F91" i="10" s="1"/>
  <c r="E93" i="10"/>
  <c r="E91" i="10" s="1"/>
  <c r="F111" i="10" l="1"/>
  <c r="G111" i="10"/>
  <c r="G95" i="10"/>
  <c r="F95" i="10"/>
  <c r="E95" i="10"/>
  <c r="E23" i="10" l="1"/>
  <c r="F23" i="10"/>
  <c r="F120" i="10" s="1"/>
  <c r="G23" i="10"/>
  <c r="G120" i="10" s="1"/>
  <c r="E84" i="10" l="1"/>
  <c r="E120" i="10" s="1"/>
  <c r="G83" i="10"/>
  <c r="F83" i="10"/>
  <c r="E83" i="10"/>
  <c r="G85" i="10"/>
  <c r="F85" i="10"/>
  <c r="E85" i="10"/>
  <c r="G17" i="10" l="1"/>
  <c r="F17" i="10"/>
  <c r="E17" i="10"/>
  <c r="E6" i="10" l="1"/>
  <c r="G79" i="10"/>
  <c r="F79" i="10"/>
  <c r="E79" i="10"/>
  <c r="G22" i="10" l="1"/>
  <c r="G119" i="10" s="1"/>
  <c r="F22" i="10"/>
  <c r="F119" i="10" s="1"/>
  <c r="E22" i="10"/>
  <c r="E119" i="10" s="1"/>
  <c r="F6" i="10" l="1"/>
  <c r="G6" i="10"/>
  <c r="G21" i="10" l="1"/>
  <c r="E21" i="10"/>
  <c r="F21" i="10" l="1"/>
  <c r="G88" i="10"/>
  <c r="F88" i="10"/>
  <c r="E88" i="10"/>
  <c r="G76" i="10"/>
  <c r="F76" i="10"/>
  <c r="E76" i="10"/>
  <c r="G69" i="10"/>
  <c r="F69" i="10"/>
  <c r="E69" i="10"/>
  <c r="G66" i="10"/>
  <c r="F66" i="10"/>
  <c r="E66" i="10"/>
  <c r="G32" i="10"/>
  <c r="F32" i="10"/>
  <c r="E32" i="10"/>
  <c r="G24" i="10"/>
  <c r="F24" i="10"/>
  <c r="E24" i="10"/>
  <c r="G10" i="10"/>
  <c r="F10" i="10"/>
  <c r="E10" i="10"/>
  <c r="E62" i="10" l="1"/>
  <c r="E82" i="10"/>
  <c r="E117" i="10" s="1"/>
  <c r="F62" i="10"/>
  <c r="F82" i="10"/>
  <c r="F117" i="10" s="1"/>
  <c r="G62" i="10"/>
  <c r="G82" i="10"/>
  <c r="G117" i="10" s="1"/>
</calcChain>
</file>

<file path=xl/sharedStrings.xml><?xml version="1.0" encoding="utf-8"?>
<sst xmlns="http://schemas.openxmlformats.org/spreadsheetml/2006/main" count="181" uniqueCount="72">
  <si>
    <t>Наименование расходов</t>
  </si>
  <si>
    <t>Источник финансирования</t>
  </si>
  <si>
    <t>бюджет автономного округа</t>
  </si>
  <si>
    <t>местный бюджет</t>
  </si>
  <si>
    <t>всего</t>
  </si>
  <si>
    <t>Доля софинансирования, %</t>
  </si>
  <si>
    <t>Всего</t>
  </si>
  <si>
    <t>тыс. рублей</t>
  </si>
  <si>
    <t>Субсидии на создание условий для деятельности народных дружин</t>
  </si>
  <si>
    <t>Наименование приоритетного проекта (направления)</t>
  </si>
  <si>
    <t>Строительство инженерных сетей</t>
  </si>
  <si>
    <t>Организация питания детей школьного возраста в оздоровительных лагерях с дневным пребыванием детей</t>
  </si>
  <si>
    <t>Материальное стимулирование членов добровольных народных дружин, создание условий для их деятельности</t>
  </si>
  <si>
    <t>Итого  расходы на осуществление приоритетных расходных обязательств</t>
  </si>
  <si>
    <t>Приложение 3 к пояснительной записке</t>
  </si>
  <si>
    <t>федеральный бюджет</t>
  </si>
  <si>
    <t>Государственная программа Ханты - Мансийского автономного округа - Югры «Развитие образования»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</si>
  <si>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</si>
  <si>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Приобретение жилых помещений для переселения граждан из непригодного для проживания жилищного фонда</t>
  </si>
  <si>
    <t>Предоставление субсидий молодым семьям на улучшение жилищных условий</t>
  </si>
  <si>
    <t>Государственная программа Ханты - Мансийского автономного округа - Югры «Культурное пространство»</t>
  </si>
  <si>
    <t>Предоставление субсидий субъектам малого и среднего предпринимательства</t>
  </si>
  <si>
    <t>Государственная программа Ханты - Мансийского автономного округа - Югры «Развитие физической культуры и спорта»</t>
  </si>
  <si>
    <t>Государственная программа Ханты-Мансийского автономного округа - Югры  «Развитие экономического потенциала»</t>
  </si>
  <si>
    <t>Приобретение спортивных площадок, мероприятия по обеспечению комплексной безопасности, приобретение спортивного оборудования</t>
  </si>
  <si>
    <t>Организация бесплатного горячего питания обучающихся  с 1 по 4 классы муниципальных общеобразовательных учреждений</t>
  </si>
  <si>
    <t xml:space="preserve"> </t>
  </si>
  <si>
    <t>Объем ассигнований на 2024 год</t>
  </si>
  <si>
    <t>Пополнение книжного фонда</t>
  </si>
  <si>
    <t>Пополнение книжного фонда, доступ к электронной библиотеке, перевод в цифровой формат библиотечного фонда, обслуживание библиотечно - информационной системы</t>
  </si>
  <si>
    <t>Субсидия на переселение граждан из жилых помещений, не отвечающим требованиям в связи с превышением предельно допустимой концентрации фенола и формальдегида</t>
  </si>
  <si>
    <t>Изготовление градостроительной документации</t>
  </si>
  <si>
    <t>Благоустройство общественных территорий</t>
  </si>
  <si>
    <t>Реализация мероприятий в сфере укрепления межнационального и межконфессионального согласия, обеспечение социальной и культурной адаптации мигрантов, профилактики экстремизма</t>
  </si>
  <si>
    <t>Объем ассигнований на 2025 год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</si>
  <si>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</si>
  <si>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реализацию полномочий в сфере жилищно - коммунального комплекса</t>
  </si>
  <si>
    <t>Субсидии на софинансирование расходов муниципальных образований по развитию сети спортивных объектов шаговой доступности</t>
  </si>
  <si>
    <t>Государственная программа Ханты - Мансийского автономного округа - Югры «Пространственное развитие и формирование комфортной городской среды»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</si>
  <si>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обеспечение социальной и культурной адаптации мигрантов, профилактики экстремизма</t>
  </si>
  <si>
    <t>Оплата труда и начислений на оплату труда советников директора по воспитанию и взаимодействию с детскими общественными объединениями в общеобразовательных организациях</t>
  </si>
  <si>
    <t>Реконструкция автомобильной дороги</t>
  </si>
  <si>
    <t>Субсидии на реализацию программ формирования современной городской среды в рамках регионального проекта «Формирование комфортной городской среды»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</si>
  <si>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 граждан Российской Федерации»</t>
  </si>
  <si>
    <t>Перечень приоритетных расходных обязательств муниципального образования город Югорск, софинансируемых за счет средств бюджета автономного округа на 2024 год и на плановый период 2025 и 2026 годов путем предоставления межбюджетных субсидий</t>
  </si>
  <si>
    <t>Объем ассигнований на 2026 год</t>
  </si>
  <si>
    <t>Государственная программа Ханты - Мансийского автономного округа - Югры «Государственная национальная политика и профилактика экстремизма»</t>
  </si>
  <si>
    <t>Государственная программа Ханты - Мансийского автономного округа - Югры «Строительство»</t>
  </si>
  <si>
    <t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</si>
  <si>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</si>
  <si>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Государственная программа Ханты - Мансийского автономного округа - Югры «Безопасность жизнедеятельности и профилактика правонарушений»</t>
  </si>
  <si>
    <t xml:space="preserve">Субсидии на развитие сферы культуры в муниципальных образованиях Ханты-Мансийского автономного округа – Югры в рамках регионального проекта «Сохранение культурного и исторического наследия» </t>
  </si>
  <si>
    <t>Субсидии на государственную поддержку отрасли культуры в рамках регионального проекта «Сохранение культурного и исторического наследия»</t>
  </si>
  <si>
    <t>Субсидии на реализацию мероприятий по обеспечению жильем молодых семей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</si>
  <si>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Субсидии на реализацию полномочий в области строительства и жилищных отношений</t>
  </si>
  <si>
    <t xml:space="preserve">Субсидии на переселение граждан из не предназначенных для проживания строений, созданных в период промышленного освоения Сибири и Дальнего Востока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</t>
  </si>
  <si>
    <t xml:space="preserve">Субсидии на реализацию полномочий в области градостроительной деятельности </t>
  </si>
  <si>
    <t>Государственная программа Ханты - Мансийского автономного округа - Югры «Современная транспортная система»</t>
  </si>
  <si>
    <t>Субсидии на капитальный ремонт и оснащение немонтируемыми средствами обучения и воспитания объектов муниципальных общеобразовательных организаций в рамках регионального проекта «Создание условий для обучения, отдыха и оздоровления детей и молодежи»</t>
  </si>
  <si>
    <t xml:space="preserve">Субсидии на реализацию мероприятий по модернизации школьных систем образования в рамках регионального проекта "Создание условий для обучения, отдыха и оздоровления детей и молодежи" 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</si>
  <si>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</si>
  <si>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</si>
  <si>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 xml:space="preserve">Приобретение экипировки, спортивного оборудования и инвентаря, участие в спортивных мероприятиях </t>
  </si>
  <si>
    <t>Проведение ремонтных работ по капитальному ремонту зданий муниципальных общеобразовательных организаций</t>
  </si>
  <si>
    <t>Оснащение отремонтированных зданий общеобразовательных организаций средствами обучения и воспитания</t>
  </si>
  <si>
    <t xml:space="preserve">Ремонт автомобильных дорог общего пользования местного значения  </t>
  </si>
  <si>
    <t>Субсидии на строительство (реконструкцию) автомобильных дорог общего пользования местного значения при реализации проектов по развитию территорий, предусматривающих строительство жилья (средства дорожного фонда Ханты-Мансийского автономного округа – Югры) в рамках регионального проекта «Жилье»</t>
  </si>
  <si>
    <t>Субсидии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«Создание условий для легкого старта и комфортного ведения бизнеса»</t>
  </si>
  <si>
    <t xml:space="preserve">Субсидии на финансовую поддержку субъектов малого и среднего предпринимательства в рамках регионального проекта «Акселерация субъектов малого и среднего предпринимательства» </t>
  </si>
  <si>
    <t>Капитальный ремонт сетей теплоснабжения, водоснабжения и водоотведения (подготовка к осенне-зимнему периоду)</t>
  </si>
  <si>
    <t>90,83% - 2024 год,
 89,84% - 2025 год, 88,98% - 2026 год</t>
  </si>
  <si>
    <t>9,17% - 2024 год, 10,16% - 2025 год, 11,02% - 2026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</si>
</sst>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0\.00"/>
    <numFmt numFmtId="166" formatCode="#,##0.0;[Red]\-#,##0.0"/>
    <numFmt numFmtId="167" formatCode="#,##0.0_ ;[Red]\-#,##0.0\ "/>
    <numFmt numFmtId="168" formatCode="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0" fontId="4" fillId="0" borderId="0" xfId="1" applyFont="1" applyFill="1"/>
    <xf numFmtId="164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/>
    <xf numFmtId="0" fontId="4" fillId="2" borderId="10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4" fillId="0" borderId="0" xfId="0" applyNumberFormat="1" applyFont="1" applyFill="1"/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9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0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4" fillId="2" borderId="2" xfId="1" applyFont="1" applyFill="1" applyBorder="1" applyAlignment="1">
      <alignment vertical="center" wrapText="1"/>
    </xf>
    <xf numFmtId="165" fontId="4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6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0" fontId="4" fillId="0" borderId="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9" fontId="4" fillId="0" borderId="1" xfId="1" applyNumberFormat="1" applyFont="1" applyFill="1" applyBorder="1" applyAlignment="1" applyProtection="1">
      <alignment horizont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9" fontId="3" fillId="0" borderId="1" xfId="1" applyNumberFormat="1" applyFont="1" applyFill="1" applyBorder="1" applyAlignment="1" applyProtection="1">
      <alignment horizont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9" fontId="11" fillId="0" borderId="1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9" fontId="4" fillId="0" borderId="9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9" fontId="6" fillId="0" borderId="1" xfId="1" applyNumberFormat="1" applyFont="1" applyFill="1" applyBorder="1" applyAlignment="1" applyProtection="1">
      <alignment horizontal="center" wrapText="1"/>
      <protection hidden="1"/>
    </xf>
    <xf numFmtId="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"/>
  <sheetViews>
    <sheetView showGridLines="0" tabSelected="1" view="pageBreakPreview" zoomScale="70" zoomScaleNormal="80" zoomScaleSheetLayoutView="70" workbookViewId="0">
      <selection activeCell="C6" sqref="C6:G120"/>
    </sheetView>
  </sheetViews>
  <sheetFormatPr defaultColWidth="9.109375" defaultRowHeight="15.6" x14ac:dyDescent="0.3"/>
  <cols>
    <col min="1" max="1" width="49.88671875" style="2" customWidth="1"/>
    <col min="2" max="2" width="58.6640625" style="3" customWidth="1"/>
    <col min="3" max="3" width="34.44140625" style="2" customWidth="1"/>
    <col min="4" max="4" width="22" style="4" customWidth="1"/>
    <col min="5" max="5" width="19.5546875" style="4" customWidth="1"/>
    <col min="6" max="6" width="17.88671875" style="5" customWidth="1"/>
    <col min="7" max="7" width="22.88671875" style="5" customWidth="1"/>
    <col min="8" max="8" width="5.6640625" style="2" customWidth="1"/>
    <col min="9" max="9" width="16.33203125" style="2" customWidth="1"/>
    <col min="10" max="10" width="14.109375" style="2" customWidth="1"/>
    <col min="11" max="11" width="16.88671875" style="2" customWidth="1"/>
    <col min="12" max="12" width="15" style="2" customWidth="1"/>
    <col min="13" max="16384" width="9.109375" style="2"/>
  </cols>
  <sheetData>
    <row r="1" spans="1:7" ht="16.8" x14ac:dyDescent="0.3">
      <c r="A1" s="57" t="s">
        <v>14</v>
      </c>
      <c r="B1" s="58"/>
      <c r="C1" s="58"/>
      <c r="D1" s="58"/>
      <c r="E1" s="58"/>
      <c r="F1" s="58"/>
      <c r="G1" s="58"/>
    </row>
    <row r="3" spans="1:7" ht="42.75" customHeight="1" x14ac:dyDescent="0.3">
      <c r="A3" s="59" t="s">
        <v>44</v>
      </c>
      <c r="B3" s="60"/>
      <c r="C3" s="60"/>
      <c r="D3" s="60"/>
      <c r="E3" s="60"/>
      <c r="F3" s="60"/>
      <c r="G3" s="60"/>
    </row>
    <row r="4" spans="1:7" x14ac:dyDescent="0.3">
      <c r="A4" s="9"/>
      <c r="B4" s="15"/>
      <c r="C4" s="14"/>
      <c r="D4" s="10"/>
      <c r="E4" s="10"/>
      <c r="F4" s="11"/>
      <c r="G4" s="10" t="s">
        <v>7</v>
      </c>
    </row>
    <row r="5" spans="1:7" ht="92.25" customHeight="1" x14ac:dyDescent="0.3">
      <c r="A5" s="1" t="s">
        <v>9</v>
      </c>
      <c r="B5" s="1" t="s">
        <v>0</v>
      </c>
      <c r="C5" s="1" t="s">
        <v>1</v>
      </c>
      <c r="D5" s="1" t="s">
        <v>5</v>
      </c>
      <c r="E5" s="1" t="s">
        <v>27</v>
      </c>
      <c r="F5" s="1" t="s">
        <v>34</v>
      </c>
      <c r="G5" s="1" t="s">
        <v>45</v>
      </c>
    </row>
    <row r="6" spans="1:7" x14ac:dyDescent="0.3">
      <c r="A6" s="17" t="s">
        <v>16</v>
      </c>
      <c r="B6" s="18"/>
      <c r="C6" s="65" t="s">
        <v>4</v>
      </c>
      <c r="D6" s="66"/>
      <c r="E6" s="67">
        <f>E8+E9+E7</f>
        <v>56650.499999999993</v>
      </c>
      <c r="F6" s="67">
        <f t="shared" ref="F6:G6" si="0">F8+F9+F7</f>
        <v>52301.7</v>
      </c>
      <c r="G6" s="67">
        <f t="shared" si="0"/>
        <v>52670.799999999996</v>
      </c>
    </row>
    <row r="7" spans="1:7" x14ac:dyDescent="0.3">
      <c r="A7" s="19"/>
      <c r="B7" s="20"/>
      <c r="C7" s="68" t="s">
        <v>15</v>
      </c>
      <c r="D7" s="66"/>
      <c r="E7" s="69">
        <f>E18+E14</f>
        <v>16483.099999999999</v>
      </c>
      <c r="F7" s="69">
        <f t="shared" ref="F7:G7" si="1">F18+F14</f>
        <v>14045.6</v>
      </c>
      <c r="G7" s="69">
        <f t="shared" si="1"/>
        <v>10798.6</v>
      </c>
    </row>
    <row r="8" spans="1:7" ht="24" customHeight="1" x14ac:dyDescent="0.3">
      <c r="A8" s="19"/>
      <c r="B8" s="20"/>
      <c r="C8" s="68" t="s">
        <v>2</v>
      </c>
      <c r="D8" s="66"/>
      <c r="E8" s="69">
        <f>E11+E19+E15</f>
        <v>33882.799999999996</v>
      </c>
      <c r="F8" s="69">
        <f t="shared" ref="F8:G8" si="2">F11+F19+F15</f>
        <v>31984.799999999999</v>
      </c>
      <c r="G8" s="69">
        <f t="shared" si="2"/>
        <v>35260.400000000001</v>
      </c>
    </row>
    <row r="9" spans="1:7" ht="21" customHeight="1" x14ac:dyDescent="0.3">
      <c r="A9" s="21"/>
      <c r="B9" s="22"/>
      <c r="C9" s="70" t="s">
        <v>3</v>
      </c>
      <c r="D9" s="66"/>
      <c r="E9" s="69">
        <f>E12+E20+E16</f>
        <v>6284.5999999999995</v>
      </c>
      <c r="F9" s="69">
        <f t="shared" ref="F9:G9" si="3">F12+F20+F16</f>
        <v>6271.3</v>
      </c>
      <c r="G9" s="69">
        <f t="shared" si="3"/>
        <v>6611.7999999999993</v>
      </c>
    </row>
    <row r="10" spans="1:7" ht="39" customHeight="1" x14ac:dyDescent="0.3">
      <c r="A10" s="42" t="s">
        <v>11</v>
      </c>
      <c r="B10" s="26" t="s">
        <v>17</v>
      </c>
      <c r="C10" s="71" t="s">
        <v>4</v>
      </c>
      <c r="D10" s="66"/>
      <c r="E10" s="72">
        <f>E11+E12</f>
        <v>11393</v>
      </c>
      <c r="F10" s="72">
        <f>F11+F12</f>
        <v>11393</v>
      </c>
      <c r="G10" s="72">
        <f>G11+G12</f>
        <v>11393</v>
      </c>
    </row>
    <row r="11" spans="1:7" ht="28.5" customHeight="1" x14ac:dyDescent="0.3">
      <c r="A11" s="43"/>
      <c r="B11" s="26"/>
      <c r="C11" s="68" t="s">
        <v>2</v>
      </c>
      <c r="D11" s="73">
        <v>0.8</v>
      </c>
      <c r="E11" s="69">
        <v>9114.4</v>
      </c>
      <c r="F11" s="69">
        <v>9114.4</v>
      </c>
      <c r="G11" s="69">
        <v>9114.4</v>
      </c>
    </row>
    <row r="12" spans="1:7" ht="28.5" customHeight="1" x14ac:dyDescent="0.3">
      <c r="A12" s="61"/>
      <c r="B12" s="26"/>
      <c r="C12" s="70" t="s">
        <v>3</v>
      </c>
      <c r="D12" s="73">
        <v>0.2</v>
      </c>
      <c r="E12" s="69">
        <v>2278.6</v>
      </c>
      <c r="F12" s="69">
        <v>2278.6</v>
      </c>
      <c r="G12" s="69">
        <v>2278.6</v>
      </c>
    </row>
    <row r="13" spans="1:7" ht="26.4" customHeight="1" x14ac:dyDescent="0.3">
      <c r="A13" s="42" t="s">
        <v>40</v>
      </c>
      <c r="B13" s="44" t="s">
        <v>43</v>
      </c>
      <c r="C13" s="71" t="s">
        <v>4</v>
      </c>
      <c r="D13" s="73"/>
      <c r="E13" s="72">
        <f>E14+E15+E16</f>
        <v>1768.0000000000002</v>
      </c>
      <c r="F13" s="72">
        <f t="shared" ref="F13:G13" si="4">F14+F15+F16</f>
        <v>1768.0000000000002</v>
      </c>
      <c r="G13" s="72">
        <f t="shared" si="4"/>
        <v>2137.1</v>
      </c>
    </row>
    <row r="14" spans="1:7" ht="27.6" customHeight="1" x14ac:dyDescent="0.3">
      <c r="A14" s="53"/>
      <c r="B14" s="55"/>
      <c r="C14" s="68" t="s">
        <v>15</v>
      </c>
      <c r="D14" s="74">
        <v>0.99</v>
      </c>
      <c r="E14" s="69">
        <v>682.6</v>
      </c>
      <c r="F14" s="69">
        <v>682.6</v>
      </c>
      <c r="G14" s="69">
        <v>698.2</v>
      </c>
    </row>
    <row r="15" spans="1:7" ht="18.600000000000001" customHeight="1" x14ac:dyDescent="0.3">
      <c r="A15" s="53"/>
      <c r="B15" s="55"/>
      <c r="C15" s="68" t="s">
        <v>2</v>
      </c>
      <c r="D15" s="75"/>
      <c r="E15" s="69">
        <v>1067.7</v>
      </c>
      <c r="F15" s="69">
        <v>1067.7</v>
      </c>
      <c r="G15" s="69">
        <v>1417.5</v>
      </c>
    </row>
    <row r="16" spans="1:7" ht="24" customHeight="1" x14ac:dyDescent="0.3">
      <c r="A16" s="54"/>
      <c r="B16" s="56"/>
      <c r="C16" s="70" t="s">
        <v>3</v>
      </c>
      <c r="D16" s="73">
        <v>0.01</v>
      </c>
      <c r="E16" s="69">
        <v>17.7</v>
      </c>
      <c r="F16" s="69">
        <v>17.7</v>
      </c>
      <c r="G16" s="69">
        <v>21.4</v>
      </c>
    </row>
    <row r="17" spans="1:7" ht="31.2" customHeight="1" x14ac:dyDescent="0.3">
      <c r="A17" s="42" t="s">
        <v>25</v>
      </c>
      <c r="B17" s="44" t="s">
        <v>35</v>
      </c>
      <c r="C17" s="71" t="s">
        <v>4</v>
      </c>
      <c r="D17" s="73"/>
      <c r="E17" s="72">
        <f>E18+E19+E20</f>
        <v>43489.5</v>
      </c>
      <c r="F17" s="72">
        <f t="shared" ref="F17:G17" si="5">F18+F19+F20</f>
        <v>39140.699999999997</v>
      </c>
      <c r="G17" s="72">
        <f t="shared" si="5"/>
        <v>39140.700000000004</v>
      </c>
    </row>
    <row r="18" spans="1:7" ht="36" customHeight="1" x14ac:dyDescent="0.3">
      <c r="A18" s="43"/>
      <c r="B18" s="45"/>
      <c r="C18" s="68" t="s">
        <v>15</v>
      </c>
      <c r="D18" s="76" t="s">
        <v>70</v>
      </c>
      <c r="E18" s="77">
        <v>15800.5</v>
      </c>
      <c r="F18" s="77">
        <v>13363</v>
      </c>
      <c r="G18" s="77">
        <v>10100.4</v>
      </c>
    </row>
    <row r="19" spans="1:7" ht="34.5" customHeight="1" x14ac:dyDescent="0.3">
      <c r="A19" s="24"/>
      <c r="B19" s="45"/>
      <c r="C19" s="68" t="s">
        <v>2</v>
      </c>
      <c r="D19" s="78"/>
      <c r="E19" s="77">
        <v>23700.7</v>
      </c>
      <c r="F19" s="77">
        <v>21802.7</v>
      </c>
      <c r="G19" s="77">
        <v>24728.5</v>
      </c>
    </row>
    <row r="20" spans="1:7" ht="60.75" customHeight="1" x14ac:dyDescent="0.3">
      <c r="A20" s="25"/>
      <c r="B20" s="46"/>
      <c r="C20" s="70" t="s">
        <v>3</v>
      </c>
      <c r="D20" s="73" t="s">
        <v>71</v>
      </c>
      <c r="E20" s="69">
        <v>3988.3</v>
      </c>
      <c r="F20" s="69">
        <v>3975</v>
      </c>
      <c r="G20" s="69">
        <v>4311.8</v>
      </c>
    </row>
    <row r="21" spans="1:7" ht="18.75" customHeight="1" x14ac:dyDescent="0.3">
      <c r="A21" s="17" t="s">
        <v>50</v>
      </c>
      <c r="B21" s="18"/>
      <c r="C21" s="65" t="s">
        <v>4</v>
      </c>
      <c r="D21" s="79"/>
      <c r="E21" s="67">
        <f>E22+E23</f>
        <v>144.9</v>
      </c>
      <c r="F21" s="67">
        <f t="shared" ref="F21:G21" si="6">F22+F23</f>
        <v>145.30000000000001</v>
      </c>
      <c r="G21" s="67">
        <f t="shared" si="6"/>
        <v>144.9</v>
      </c>
    </row>
    <row r="22" spans="1:7" ht="19.2" customHeight="1" x14ac:dyDescent="0.3">
      <c r="A22" s="19"/>
      <c r="B22" s="20"/>
      <c r="C22" s="68" t="s">
        <v>2</v>
      </c>
      <c r="D22" s="66"/>
      <c r="E22" s="69">
        <f>E25</f>
        <v>101.4</v>
      </c>
      <c r="F22" s="69">
        <f t="shared" ref="F22:G22" si="7">F25</f>
        <v>101.7</v>
      </c>
      <c r="G22" s="69">
        <f t="shared" si="7"/>
        <v>101.4</v>
      </c>
    </row>
    <row r="23" spans="1:7" ht="18.600000000000001" customHeight="1" x14ac:dyDescent="0.3">
      <c r="A23" s="21"/>
      <c r="B23" s="22"/>
      <c r="C23" s="70" t="s">
        <v>3</v>
      </c>
      <c r="D23" s="66"/>
      <c r="E23" s="69">
        <f>E26</f>
        <v>43.5</v>
      </c>
      <c r="F23" s="69">
        <f t="shared" ref="F23:G23" si="8">F26</f>
        <v>43.6</v>
      </c>
      <c r="G23" s="69">
        <f t="shared" si="8"/>
        <v>43.5</v>
      </c>
    </row>
    <row r="24" spans="1:7" ht="22.5" customHeight="1" x14ac:dyDescent="0.3">
      <c r="A24" s="23" t="s">
        <v>12</v>
      </c>
      <c r="B24" s="26" t="s">
        <v>8</v>
      </c>
      <c r="C24" s="71" t="s">
        <v>4</v>
      </c>
      <c r="D24" s="80"/>
      <c r="E24" s="72">
        <f>E25+E26</f>
        <v>144.9</v>
      </c>
      <c r="F24" s="72">
        <f>F25+F26</f>
        <v>145.30000000000001</v>
      </c>
      <c r="G24" s="72">
        <f>G25+G26</f>
        <v>144.9</v>
      </c>
    </row>
    <row r="25" spans="1:7" ht="22.5" customHeight="1" x14ac:dyDescent="0.3">
      <c r="A25" s="24"/>
      <c r="B25" s="26"/>
      <c r="C25" s="68" t="s">
        <v>2</v>
      </c>
      <c r="D25" s="73">
        <v>0.7</v>
      </c>
      <c r="E25" s="69">
        <v>101.4</v>
      </c>
      <c r="F25" s="81">
        <v>101.7</v>
      </c>
      <c r="G25" s="81">
        <v>101.4</v>
      </c>
    </row>
    <row r="26" spans="1:7" x14ac:dyDescent="0.3">
      <c r="A26" s="25"/>
      <c r="B26" s="26"/>
      <c r="C26" s="70" t="s">
        <v>3</v>
      </c>
      <c r="D26" s="82">
        <v>0.3</v>
      </c>
      <c r="E26" s="81">
        <v>43.5</v>
      </c>
      <c r="F26" s="81">
        <v>43.6</v>
      </c>
      <c r="G26" s="81">
        <v>43.5</v>
      </c>
    </row>
    <row r="27" spans="1:7" s="6" customFormat="1" ht="17.399999999999999" hidden="1" customHeight="1" x14ac:dyDescent="0.3">
      <c r="A27" s="12"/>
      <c r="B27" s="13"/>
      <c r="C27" s="70"/>
      <c r="D27" s="82"/>
      <c r="E27" s="83"/>
      <c r="F27" s="81"/>
      <c r="G27" s="84"/>
    </row>
    <row r="28" spans="1:7" s="6" customFormat="1" ht="18.75" customHeight="1" x14ac:dyDescent="0.3">
      <c r="A28" s="33" t="s">
        <v>47</v>
      </c>
      <c r="B28" s="34"/>
      <c r="C28" s="85" t="s">
        <v>6</v>
      </c>
      <c r="D28" s="82"/>
      <c r="E28" s="86">
        <f>E30+E31+E29</f>
        <v>1044018.3</v>
      </c>
      <c r="F28" s="86">
        <f t="shared" ref="F28:G28" si="9">F30+F31+F29</f>
        <v>524097.4</v>
      </c>
      <c r="G28" s="86">
        <f t="shared" si="9"/>
        <v>215699</v>
      </c>
    </row>
    <row r="29" spans="1:7" s="6" customFormat="1" ht="18" customHeight="1" x14ac:dyDescent="0.3">
      <c r="A29" s="35"/>
      <c r="B29" s="36"/>
      <c r="C29" s="70" t="s">
        <v>15</v>
      </c>
      <c r="D29" s="82"/>
      <c r="E29" s="83">
        <f>E48+E52+E56</f>
        <v>88787.4</v>
      </c>
      <c r="F29" s="83">
        <f>F48+F52+F56</f>
        <v>86740.2</v>
      </c>
      <c r="G29" s="83">
        <f>G48+G52+G56</f>
        <v>24284.400000000001</v>
      </c>
    </row>
    <row r="30" spans="1:7" s="6" customFormat="1" ht="18.75" customHeight="1" x14ac:dyDescent="0.3">
      <c r="A30" s="37"/>
      <c r="B30" s="36"/>
      <c r="C30" s="68" t="s">
        <v>2</v>
      </c>
      <c r="D30" s="82"/>
      <c r="E30" s="83">
        <f>E33+E39+E49+E36+E42+E45+E53+E57+E60</f>
        <v>855092</v>
      </c>
      <c r="F30" s="83">
        <f>F33+F39+F49+F36+F42+F45+F53+F60+F57</f>
        <v>386361.7</v>
      </c>
      <c r="G30" s="83">
        <f>G33+G39+G49+G36+G42+G45+G53</f>
        <v>173479</v>
      </c>
    </row>
    <row r="31" spans="1:7" s="6" customFormat="1" ht="18.75" customHeight="1" x14ac:dyDescent="0.3">
      <c r="A31" s="38"/>
      <c r="B31" s="39"/>
      <c r="C31" s="70" t="s">
        <v>3</v>
      </c>
      <c r="D31" s="82"/>
      <c r="E31" s="83">
        <f>E34+E40+E50+E37+E43+E46+E54+E58+E61</f>
        <v>100138.9</v>
      </c>
      <c r="F31" s="83">
        <f>F34+F40+F50+F37+F43+F46+F54+F61+F58</f>
        <v>50995.5</v>
      </c>
      <c r="G31" s="83">
        <f>G34+G40+G50+G37+G43+G46+G54</f>
        <v>17935.599999999999</v>
      </c>
    </row>
    <row r="32" spans="1:7" s="6" customFormat="1" ht="22.2" customHeight="1" x14ac:dyDescent="0.3">
      <c r="A32" s="30" t="s">
        <v>69</v>
      </c>
      <c r="B32" s="27" t="s">
        <v>36</v>
      </c>
      <c r="C32" s="87" t="s">
        <v>6</v>
      </c>
      <c r="D32" s="88"/>
      <c r="E32" s="89">
        <f>E33+E34</f>
        <v>176113.6</v>
      </c>
      <c r="F32" s="89">
        <f>F33+F34</f>
        <v>12990.6</v>
      </c>
      <c r="G32" s="89">
        <f>G33+G34</f>
        <v>0</v>
      </c>
    </row>
    <row r="33" spans="1:7" s="6" customFormat="1" ht="25.8" customHeight="1" x14ac:dyDescent="0.3">
      <c r="A33" s="31"/>
      <c r="B33" s="28"/>
      <c r="C33" s="68" t="s">
        <v>2</v>
      </c>
      <c r="D33" s="82">
        <v>0.85</v>
      </c>
      <c r="E33" s="83">
        <v>149696.6</v>
      </c>
      <c r="F33" s="81">
        <v>11042</v>
      </c>
      <c r="G33" s="84">
        <v>0</v>
      </c>
    </row>
    <row r="34" spans="1:7" s="6" customFormat="1" ht="24.6" customHeight="1" x14ac:dyDescent="0.3">
      <c r="A34" s="31"/>
      <c r="B34" s="29"/>
      <c r="C34" s="70" t="s">
        <v>3</v>
      </c>
      <c r="D34" s="82">
        <v>0.15</v>
      </c>
      <c r="E34" s="83">
        <v>26417</v>
      </c>
      <c r="F34" s="81">
        <v>1948.6</v>
      </c>
      <c r="G34" s="84">
        <v>0</v>
      </c>
    </row>
    <row r="35" spans="1:7" s="6" customFormat="1" ht="24.6" customHeight="1" x14ac:dyDescent="0.3">
      <c r="A35" s="31"/>
      <c r="B35" s="27" t="s">
        <v>48</v>
      </c>
      <c r="C35" s="70" t="s">
        <v>6</v>
      </c>
      <c r="D35" s="82"/>
      <c r="E35" s="83">
        <f>E36+E37</f>
        <v>7236.7000000000007</v>
      </c>
      <c r="F35" s="83">
        <f t="shared" ref="F35:G35" si="10">F36+F37</f>
        <v>62378.8</v>
      </c>
      <c r="G35" s="83">
        <f t="shared" si="10"/>
        <v>45005.3</v>
      </c>
    </row>
    <row r="36" spans="1:7" s="6" customFormat="1" ht="24.6" customHeight="1" x14ac:dyDescent="0.3">
      <c r="A36" s="31"/>
      <c r="B36" s="28"/>
      <c r="C36" s="70" t="s">
        <v>2</v>
      </c>
      <c r="D36" s="82">
        <v>0.85</v>
      </c>
      <c r="E36" s="83">
        <v>6150.3</v>
      </c>
      <c r="F36" s="81">
        <v>53022</v>
      </c>
      <c r="G36" s="84">
        <v>38254.5</v>
      </c>
    </row>
    <row r="37" spans="1:7" s="6" customFormat="1" ht="24.6" customHeight="1" x14ac:dyDescent="0.3">
      <c r="A37" s="32"/>
      <c r="B37" s="29"/>
      <c r="C37" s="70" t="s">
        <v>3</v>
      </c>
      <c r="D37" s="82">
        <v>0.15</v>
      </c>
      <c r="E37" s="83">
        <v>1086.4000000000001</v>
      </c>
      <c r="F37" s="81">
        <v>9356.7999999999993</v>
      </c>
      <c r="G37" s="84">
        <v>6750.8</v>
      </c>
    </row>
    <row r="38" spans="1:7" s="6" customFormat="1" ht="36" customHeight="1" x14ac:dyDescent="0.3">
      <c r="A38" s="30" t="s">
        <v>41</v>
      </c>
      <c r="B38" s="27" t="s">
        <v>66</v>
      </c>
      <c r="C38" s="87" t="s">
        <v>6</v>
      </c>
      <c r="D38" s="90"/>
      <c r="E38" s="91">
        <f>E39+E40</f>
        <v>178825.59999999998</v>
      </c>
      <c r="F38" s="91">
        <f t="shared" ref="F38:G38" si="11">F39+F40</f>
        <v>0</v>
      </c>
      <c r="G38" s="91">
        <f t="shared" si="11"/>
        <v>0</v>
      </c>
    </row>
    <row r="39" spans="1:7" s="6" customFormat="1" ht="42" customHeight="1" x14ac:dyDescent="0.3">
      <c r="A39" s="31"/>
      <c r="B39" s="28"/>
      <c r="C39" s="68" t="s">
        <v>2</v>
      </c>
      <c r="D39" s="82">
        <v>0.95</v>
      </c>
      <c r="E39" s="77">
        <v>169884.3</v>
      </c>
      <c r="F39" s="81">
        <v>0</v>
      </c>
      <c r="G39" s="84">
        <v>0</v>
      </c>
    </row>
    <row r="40" spans="1:7" s="6" customFormat="1" ht="43.2" customHeight="1" x14ac:dyDescent="0.3">
      <c r="A40" s="32"/>
      <c r="B40" s="29"/>
      <c r="C40" s="70" t="s">
        <v>3</v>
      </c>
      <c r="D40" s="82">
        <v>0.05</v>
      </c>
      <c r="E40" s="77">
        <v>8941.2999999999993</v>
      </c>
      <c r="F40" s="81">
        <v>0</v>
      </c>
      <c r="G40" s="84">
        <v>0</v>
      </c>
    </row>
    <row r="41" spans="1:7" s="6" customFormat="1" ht="24" customHeight="1" x14ac:dyDescent="0.3">
      <c r="A41" s="23" t="s">
        <v>10</v>
      </c>
      <c r="B41" s="26" t="s">
        <v>54</v>
      </c>
      <c r="C41" s="87" t="s">
        <v>6</v>
      </c>
      <c r="D41" s="82"/>
      <c r="E41" s="92">
        <f>E42+E43</f>
        <v>50760.1</v>
      </c>
      <c r="F41" s="92">
        <f t="shared" ref="F41:G41" si="12">F42+F43</f>
        <v>0</v>
      </c>
      <c r="G41" s="92">
        <f t="shared" si="12"/>
        <v>0</v>
      </c>
    </row>
    <row r="42" spans="1:7" s="6" customFormat="1" ht="24" customHeight="1" x14ac:dyDescent="0.3">
      <c r="A42" s="24"/>
      <c r="B42" s="26"/>
      <c r="C42" s="68" t="s">
        <v>2</v>
      </c>
      <c r="D42" s="82">
        <v>0.93</v>
      </c>
      <c r="E42" s="81">
        <v>47206.9</v>
      </c>
      <c r="F42" s="81">
        <v>0</v>
      </c>
      <c r="G42" s="81">
        <v>0</v>
      </c>
    </row>
    <row r="43" spans="1:7" s="6" customFormat="1" ht="24" customHeight="1" x14ac:dyDescent="0.3">
      <c r="A43" s="25"/>
      <c r="B43" s="26"/>
      <c r="C43" s="70" t="s">
        <v>3</v>
      </c>
      <c r="D43" s="82">
        <v>7.0000000000000007E-2</v>
      </c>
      <c r="E43" s="81">
        <v>3553.2</v>
      </c>
      <c r="F43" s="81">
        <v>0</v>
      </c>
      <c r="G43" s="81">
        <v>0</v>
      </c>
    </row>
    <row r="44" spans="1:7" s="6" customFormat="1" ht="25.5" customHeight="1" x14ac:dyDescent="0.3">
      <c r="A44" s="42" t="s">
        <v>18</v>
      </c>
      <c r="B44" s="26"/>
      <c r="C44" s="87" t="s">
        <v>6</v>
      </c>
      <c r="D44" s="93"/>
      <c r="E44" s="89">
        <f>E45+E46</f>
        <v>4358.6000000000004</v>
      </c>
      <c r="F44" s="89">
        <f>F45+F46</f>
        <v>57814.2</v>
      </c>
      <c r="G44" s="89">
        <f>G45+G46</f>
        <v>57814.2</v>
      </c>
    </row>
    <row r="45" spans="1:7" s="6" customFormat="1" ht="23.25" customHeight="1" x14ac:dyDescent="0.3">
      <c r="A45" s="43"/>
      <c r="B45" s="26"/>
      <c r="C45" s="68" t="s">
        <v>2</v>
      </c>
      <c r="D45" s="82">
        <v>0.93</v>
      </c>
      <c r="E45" s="83">
        <v>4053.5</v>
      </c>
      <c r="F45" s="81">
        <v>53767.199999999997</v>
      </c>
      <c r="G45" s="84">
        <v>53767.199999999997</v>
      </c>
    </row>
    <row r="46" spans="1:7" s="6" customFormat="1" ht="25.5" customHeight="1" x14ac:dyDescent="0.3">
      <c r="A46" s="61"/>
      <c r="B46" s="26"/>
      <c r="C46" s="70" t="s">
        <v>3</v>
      </c>
      <c r="D46" s="82">
        <v>7.0000000000000007E-2</v>
      </c>
      <c r="E46" s="83">
        <v>305.10000000000002</v>
      </c>
      <c r="F46" s="81">
        <v>4047</v>
      </c>
      <c r="G46" s="84">
        <v>4047</v>
      </c>
    </row>
    <row r="47" spans="1:7" s="6" customFormat="1" ht="33" customHeight="1" x14ac:dyDescent="0.3">
      <c r="A47" s="42" t="s">
        <v>19</v>
      </c>
      <c r="B47" s="44" t="s">
        <v>53</v>
      </c>
      <c r="C47" s="87" t="s">
        <v>6</v>
      </c>
      <c r="D47" s="93"/>
      <c r="E47" s="94">
        <f>E49+E50+E48</f>
        <v>24662.1</v>
      </c>
      <c r="F47" s="94">
        <f>F49+F50+F48</f>
        <v>34913.599999999999</v>
      </c>
      <c r="G47" s="94">
        <f>G49+G50+G48</f>
        <v>38186.699999999997</v>
      </c>
    </row>
    <row r="48" spans="1:7" s="6" customFormat="1" ht="30" customHeight="1" x14ac:dyDescent="0.3">
      <c r="A48" s="43"/>
      <c r="B48" s="45"/>
      <c r="C48" s="70" t="s">
        <v>15</v>
      </c>
      <c r="D48" s="95">
        <v>0.95</v>
      </c>
      <c r="E48" s="96">
        <v>1835.9</v>
      </c>
      <c r="F48" s="96">
        <v>1795.1</v>
      </c>
      <c r="G48" s="96">
        <v>1361.2</v>
      </c>
    </row>
    <row r="49" spans="1:7" s="6" customFormat="1" ht="24.75" customHeight="1" x14ac:dyDescent="0.3">
      <c r="A49" s="43"/>
      <c r="B49" s="45"/>
      <c r="C49" s="68" t="s">
        <v>2</v>
      </c>
      <c r="D49" s="97"/>
      <c r="E49" s="83">
        <v>21593.1</v>
      </c>
      <c r="F49" s="83">
        <v>31372.799999999999</v>
      </c>
      <c r="G49" s="83">
        <v>34916.199999999997</v>
      </c>
    </row>
    <row r="50" spans="1:7" s="6" customFormat="1" ht="24.75" customHeight="1" x14ac:dyDescent="0.3">
      <c r="A50" s="61"/>
      <c r="B50" s="46"/>
      <c r="C50" s="70" t="s">
        <v>3</v>
      </c>
      <c r="D50" s="82">
        <v>0.05</v>
      </c>
      <c r="E50" s="83">
        <v>1233.0999999999999</v>
      </c>
      <c r="F50" s="81">
        <v>1745.7</v>
      </c>
      <c r="G50" s="81">
        <v>1909.3</v>
      </c>
    </row>
    <row r="51" spans="1:7" s="6" customFormat="1" ht="34.5" customHeight="1" x14ac:dyDescent="0.3">
      <c r="A51" s="42" t="s">
        <v>30</v>
      </c>
      <c r="B51" s="44" t="s">
        <v>55</v>
      </c>
      <c r="C51" s="87" t="s">
        <v>6</v>
      </c>
      <c r="D51" s="82"/>
      <c r="E51" s="89">
        <f>E52+E53+E54</f>
        <v>53444.4</v>
      </c>
      <c r="F51" s="89">
        <f t="shared" ref="F51:G51" si="13">F52+F53+F54</f>
        <v>56758</v>
      </c>
      <c r="G51" s="89">
        <f t="shared" si="13"/>
        <v>74692.800000000003</v>
      </c>
    </row>
    <row r="52" spans="1:7" s="6" customFormat="1" ht="32.25" customHeight="1" x14ac:dyDescent="0.3">
      <c r="A52" s="43"/>
      <c r="B52" s="45"/>
      <c r="C52" s="70" t="s">
        <v>15</v>
      </c>
      <c r="D52" s="95">
        <v>0.93</v>
      </c>
      <c r="E52" s="83">
        <v>22366.5</v>
      </c>
      <c r="F52" s="83">
        <v>22697.5</v>
      </c>
      <c r="G52" s="83">
        <v>22923.200000000001</v>
      </c>
    </row>
    <row r="53" spans="1:7" s="6" customFormat="1" ht="33" customHeight="1" x14ac:dyDescent="0.3">
      <c r="A53" s="24"/>
      <c r="B53" s="45"/>
      <c r="C53" s="68" t="s">
        <v>2</v>
      </c>
      <c r="D53" s="75"/>
      <c r="E53" s="81">
        <v>27336.799999999999</v>
      </c>
      <c r="F53" s="81">
        <v>30087.4</v>
      </c>
      <c r="G53" s="84">
        <v>46541.1</v>
      </c>
    </row>
    <row r="54" spans="1:7" s="6" customFormat="1" ht="33" customHeight="1" x14ac:dyDescent="0.3">
      <c r="A54" s="24"/>
      <c r="B54" s="45"/>
      <c r="C54" s="70" t="s">
        <v>3</v>
      </c>
      <c r="D54" s="82">
        <v>7.0000000000000007E-2</v>
      </c>
      <c r="E54" s="81">
        <v>3741.1</v>
      </c>
      <c r="F54" s="81">
        <v>3973.1</v>
      </c>
      <c r="G54" s="84">
        <v>5228.5</v>
      </c>
    </row>
    <row r="55" spans="1:7" s="6" customFormat="1" ht="25.5" customHeight="1" x14ac:dyDescent="0.3">
      <c r="A55" s="30" t="s">
        <v>64</v>
      </c>
      <c r="B55" s="62" t="s">
        <v>59</v>
      </c>
      <c r="C55" s="98" t="s">
        <v>6</v>
      </c>
      <c r="D55" s="99"/>
      <c r="E55" s="100">
        <f>E57+E58+E56</f>
        <v>159469.20000000001</v>
      </c>
      <c r="F55" s="100">
        <f>F57+F58+F56</f>
        <v>160846.6</v>
      </c>
      <c r="G55" s="100">
        <f>G57+G58</f>
        <v>0</v>
      </c>
    </row>
    <row r="56" spans="1:7" s="6" customFormat="1" ht="25.5" customHeight="1" x14ac:dyDescent="0.3">
      <c r="A56" s="31"/>
      <c r="B56" s="63"/>
      <c r="C56" s="70" t="s">
        <v>15</v>
      </c>
      <c r="D56" s="101">
        <v>0.9</v>
      </c>
      <c r="E56" s="77">
        <v>64585</v>
      </c>
      <c r="F56" s="77">
        <v>62247.6</v>
      </c>
      <c r="G56" s="77">
        <v>0</v>
      </c>
    </row>
    <row r="57" spans="1:7" s="6" customFormat="1" ht="25.5" customHeight="1" x14ac:dyDescent="0.3">
      <c r="A57" s="31"/>
      <c r="B57" s="63"/>
      <c r="C57" s="68" t="s">
        <v>2</v>
      </c>
      <c r="D57" s="102"/>
      <c r="E57" s="77">
        <v>78937.3</v>
      </c>
      <c r="F57" s="77">
        <v>82514.3</v>
      </c>
      <c r="G57" s="77">
        <v>0</v>
      </c>
    </row>
    <row r="58" spans="1:7" s="6" customFormat="1" ht="25.5" customHeight="1" x14ac:dyDescent="0.3">
      <c r="A58" s="32"/>
      <c r="B58" s="64"/>
      <c r="C58" s="70" t="s">
        <v>3</v>
      </c>
      <c r="D58" s="103">
        <v>0.1</v>
      </c>
      <c r="E58" s="77">
        <v>15946.9</v>
      </c>
      <c r="F58" s="77">
        <v>16084.7</v>
      </c>
      <c r="G58" s="77">
        <v>0</v>
      </c>
    </row>
    <row r="59" spans="1:7" s="6" customFormat="1" ht="35.4" customHeight="1" x14ac:dyDescent="0.3">
      <c r="A59" s="30" t="s">
        <v>63</v>
      </c>
      <c r="B59" s="62" t="s">
        <v>58</v>
      </c>
      <c r="C59" s="98" t="s">
        <v>6</v>
      </c>
      <c r="D59" s="104"/>
      <c r="E59" s="100">
        <f>E60+E61</f>
        <v>389148</v>
      </c>
      <c r="F59" s="100">
        <f t="shared" ref="F59:G59" si="14">F60+F61</f>
        <v>138395.6</v>
      </c>
      <c r="G59" s="100">
        <f t="shared" si="14"/>
        <v>0</v>
      </c>
    </row>
    <row r="60" spans="1:7" s="6" customFormat="1" ht="32.25" customHeight="1" x14ac:dyDescent="0.3">
      <c r="A60" s="31"/>
      <c r="B60" s="63"/>
      <c r="C60" s="68" t="s">
        <v>2</v>
      </c>
      <c r="D60" s="103">
        <v>0.9</v>
      </c>
      <c r="E60" s="77">
        <v>350233.2</v>
      </c>
      <c r="F60" s="77">
        <v>124556</v>
      </c>
      <c r="G60" s="77">
        <v>0</v>
      </c>
    </row>
    <row r="61" spans="1:7" s="6" customFormat="1" ht="36" customHeight="1" x14ac:dyDescent="0.3">
      <c r="A61" s="32"/>
      <c r="B61" s="64"/>
      <c r="C61" s="70" t="s">
        <v>3</v>
      </c>
      <c r="D61" s="103">
        <v>0.1</v>
      </c>
      <c r="E61" s="77">
        <v>38914.800000000003</v>
      </c>
      <c r="F61" s="77">
        <v>13839.6</v>
      </c>
      <c r="G61" s="77">
        <v>0</v>
      </c>
    </row>
    <row r="62" spans="1:7" s="6" customFormat="1" ht="18.75" customHeight="1" x14ac:dyDescent="0.3">
      <c r="A62" s="33" t="s">
        <v>20</v>
      </c>
      <c r="B62" s="34"/>
      <c r="C62" s="85" t="s">
        <v>6</v>
      </c>
      <c r="D62" s="88"/>
      <c r="E62" s="105">
        <f>E64+E65+E63</f>
        <v>527.29999999999995</v>
      </c>
      <c r="F62" s="105">
        <f>F64+F65+F63</f>
        <v>529.69999999999993</v>
      </c>
      <c r="G62" s="105">
        <f>G64+G65+G63</f>
        <v>527.5</v>
      </c>
    </row>
    <row r="63" spans="1:7" s="6" customFormat="1" ht="18.75" customHeight="1" x14ac:dyDescent="0.3">
      <c r="A63" s="35"/>
      <c r="B63" s="36"/>
      <c r="C63" s="70" t="s">
        <v>15</v>
      </c>
      <c r="D63" s="88"/>
      <c r="E63" s="96">
        <f>E70</f>
        <v>58.9</v>
      </c>
      <c r="F63" s="96">
        <f>F70</f>
        <v>56.4</v>
      </c>
      <c r="G63" s="96">
        <f>G70</f>
        <v>44.4</v>
      </c>
    </row>
    <row r="64" spans="1:7" s="6" customFormat="1" ht="18.75" customHeight="1" x14ac:dyDescent="0.3">
      <c r="A64" s="37"/>
      <c r="B64" s="36"/>
      <c r="C64" s="68" t="s">
        <v>2</v>
      </c>
      <c r="D64" s="88"/>
      <c r="E64" s="96">
        <f t="shared" ref="E64:G65" si="15">E67+E71</f>
        <v>389.3</v>
      </c>
      <c r="F64" s="96">
        <f t="shared" si="15"/>
        <v>393.9</v>
      </c>
      <c r="G64" s="96">
        <f t="shared" si="15"/>
        <v>404</v>
      </c>
    </row>
    <row r="65" spans="1:7" s="6" customFormat="1" ht="18.75" customHeight="1" x14ac:dyDescent="0.3">
      <c r="A65" s="38"/>
      <c r="B65" s="39"/>
      <c r="C65" s="70" t="s">
        <v>3</v>
      </c>
      <c r="D65" s="88"/>
      <c r="E65" s="96">
        <f t="shared" si="15"/>
        <v>79.099999999999994</v>
      </c>
      <c r="F65" s="96">
        <f t="shared" si="15"/>
        <v>79.400000000000006</v>
      </c>
      <c r="G65" s="96">
        <f t="shared" si="15"/>
        <v>79.099999999999994</v>
      </c>
    </row>
    <row r="66" spans="1:7" s="6" customFormat="1" ht="32.4" customHeight="1" x14ac:dyDescent="0.3">
      <c r="A66" s="23" t="s">
        <v>29</v>
      </c>
      <c r="B66" s="44" t="s">
        <v>51</v>
      </c>
      <c r="C66" s="87" t="s">
        <v>6</v>
      </c>
      <c r="D66" s="88"/>
      <c r="E66" s="94">
        <f>E67+E68</f>
        <v>373.3</v>
      </c>
      <c r="F66" s="94">
        <f t="shared" ref="F66:G66" si="16">F67+F68</f>
        <v>375.5</v>
      </c>
      <c r="G66" s="94">
        <f t="shared" si="16"/>
        <v>369.29999999999995</v>
      </c>
    </row>
    <row r="67" spans="1:7" s="6" customFormat="1" ht="24" customHeight="1" x14ac:dyDescent="0.3">
      <c r="A67" s="24"/>
      <c r="B67" s="45"/>
      <c r="C67" s="70" t="s">
        <v>2</v>
      </c>
      <c r="D67" s="82">
        <v>0.85</v>
      </c>
      <c r="E67" s="96">
        <v>317.3</v>
      </c>
      <c r="F67" s="96">
        <v>319.2</v>
      </c>
      <c r="G67" s="96">
        <v>313.89999999999998</v>
      </c>
    </row>
    <row r="68" spans="1:7" s="6" customFormat="1" ht="31.95" customHeight="1" x14ac:dyDescent="0.3">
      <c r="A68" s="25"/>
      <c r="B68" s="46"/>
      <c r="C68" s="70" t="s">
        <v>3</v>
      </c>
      <c r="D68" s="82">
        <v>0.15</v>
      </c>
      <c r="E68" s="96">
        <v>56</v>
      </c>
      <c r="F68" s="96">
        <v>56.3</v>
      </c>
      <c r="G68" s="96">
        <v>55.4</v>
      </c>
    </row>
    <row r="69" spans="1:7" s="6" customFormat="1" ht="16.2" x14ac:dyDescent="0.3">
      <c r="A69" s="23" t="s">
        <v>28</v>
      </c>
      <c r="B69" s="23" t="s">
        <v>52</v>
      </c>
      <c r="C69" s="87" t="s">
        <v>6</v>
      </c>
      <c r="D69" s="88"/>
      <c r="E69" s="94">
        <f>E70+E71+E72</f>
        <v>154</v>
      </c>
      <c r="F69" s="94">
        <f>F70+F71+F72</f>
        <v>154.19999999999999</v>
      </c>
      <c r="G69" s="94">
        <f>G70+G71+G72</f>
        <v>158.19999999999999</v>
      </c>
    </row>
    <row r="70" spans="1:7" s="6" customFormat="1" x14ac:dyDescent="0.3">
      <c r="A70" s="24"/>
      <c r="B70" s="24"/>
      <c r="C70" s="70" t="s">
        <v>15</v>
      </c>
      <c r="D70" s="95">
        <v>0.85</v>
      </c>
      <c r="E70" s="96">
        <v>58.9</v>
      </c>
      <c r="F70" s="96">
        <v>56.4</v>
      </c>
      <c r="G70" s="96">
        <v>44.4</v>
      </c>
    </row>
    <row r="71" spans="1:7" s="6" customFormat="1" x14ac:dyDescent="0.3">
      <c r="A71" s="24"/>
      <c r="B71" s="24"/>
      <c r="C71" s="70" t="s">
        <v>2</v>
      </c>
      <c r="D71" s="106"/>
      <c r="E71" s="96">
        <v>72</v>
      </c>
      <c r="F71" s="96">
        <v>74.7</v>
      </c>
      <c r="G71" s="96">
        <v>90.1</v>
      </c>
    </row>
    <row r="72" spans="1:7" s="6" customFormat="1" x14ac:dyDescent="0.3">
      <c r="A72" s="25"/>
      <c r="B72" s="25"/>
      <c r="C72" s="70" t="s">
        <v>3</v>
      </c>
      <c r="D72" s="82">
        <v>0.15</v>
      </c>
      <c r="E72" s="96">
        <v>23.1</v>
      </c>
      <c r="F72" s="96">
        <v>23.1</v>
      </c>
      <c r="G72" s="96">
        <v>23.7</v>
      </c>
    </row>
    <row r="73" spans="1:7" s="6" customFormat="1" x14ac:dyDescent="0.3">
      <c r="A73" s="40" t="s">
        <v>22</v>
      </c>
      <c r="B73" s="41"/>
      <c r="C73" s="85" t="s">
        <v>6</v>
      </c>
      <c r="D73" s="82"/>
      <c r="E73" s="86">
        <f>E74+E75</f>
        <v>11043.900000000001</v>
      </c>
      <c r="F73" s="86">
        <f>F74+F75</f>
        <v>15743.800000000001</v>
      </c>
      <c r="G73" s="86">
        <f>G74+G75</f>
        <v>15743.800000000001</v>
      </c>
    </row>
    <row r="74" spans="1:7" s="6" customFormat="1" x14ac:dyDescent="0.3">
      <c r="A74" s="41"/>
      <c r="B74" s="41"/>
      <c r="C74" s="68" t="s">
        <v>2</v>
      </c>
      <c r="D74" s="82"/>
      <c r="E74" s="83">
        <f t="shared" ref="E74:G75" si="17">E77+E80</f>
        <v>10491.7</v>
      </c>
      <c r="F74" s="83">
        <f t="shared" si="17"/>
        <v>14956.6</v>
      </c>
      <c r="G74" s="83">
        <f t="shared" si="17"/>
        <v>14956.6</v>
      </c>
    </row>
    <row r="75" spans="1:7" s="6" customFormat="1" x14ac:dyDescent="0.3">
      <c r="A75" s="41"/>
      <c r="B75" s="41"/>
      <c r="C75" s="70" t="s">
        <v>3</v>
      </c>
      <c r="D75" s="82"/>
      <c r="E75" s="83">
        <f t="shared" si="17"/>
        <v>552.19999999999993</v>
      </c>
      <c r="F75" s="83">
        <f t="shared" si="17"/>
        <v>787.2</v>
      </c>
      <c r="G75" s="83">
        <f t="shared" si="17"/>
        <v>787.2</v>
      </c>
    </row>
    <row r="76" spans="1:7" s="6" customFormat="1" ht="33" customHeight="1" x14ac:dyDescent="0.3">
      <c r="A76" s="42" t="s">
        <v>62</v>
      </c>
      <c r="B76" s="44" t="s">
        <v>49</v>
      </c>
      <c r="C76" s="87" t="s">
        <v>6</v>
      </c>
      <c r="D76" s="107"/>
      <c r="E76" s="89">
        <f>E77+E78</f>
        <v>9778.6</v>
      </c>
      <c r="F76" s="89">
        <f>F77+F78</f>
        <v>13213.300000000001</v>
      </c>
      <c r="G76" s="89">
        <f>G77+G78</f>
        <v>13213.300000000001</v>
      </c>
    </row>
    <row r="77" spans="1:7" s="6" customFormat="1" ht="23.25" customHeight="1" x14ac:dyDescent="0.3">
      <c r="A77" s="43"/>
      <c r="B77" s="45"/>
      <c r="C77" s="70" t="s">
        <v>2</v>
      </c>
      <c r="D77" s="82">
        <v>0.95</v>
      </c>
      <c r="E77" s="83">
        <v>9289.7000000000007</v>
      </c>
      <c r="F77" s="83">
        <v>12552.6</v>
      </c>
      <c r="G77" s="83">
        <v>12552.6</v>
      </c>
    </row>
    <row r="78" spans="1:7" s="6" customFormat="1" ht="22.5" customHeight="1" x14ac:dyDescent="0.3">
      <c r="A78" s="43"/>
      <c r="B78" s="46"/>
      <c r="C78" s="70" t="s">
        <v>3</v>
      </c>
      <c r="D78" s="82">
        <v>0.05</v>
      </c>
      <c r="E78" s="83">
        <v>488.9</v>
      </c>
      <c r="F78" s="83">
        <v>660.7</v>
      </c>
      <c r="G78" s="83">
        <v>660.7</v>
      </c>
    </row>
    <row r="79" spans="1:7" s="6" customFormat="1" ht="25.95" customHeight="1" x14ac:dyDescent="0.3">
      <c r="A79" s="23" t="s">
        <v>24</v>
      </c>
      <c r="B79" s="44" t="s">
        <v>37</v>
      </c>
      <c r="C79" s="87" t="s">
        <v>6</v>
      </c>
      <c r="D79" s="108"/>
      <c r="E79" s="89">
        <f>E80+E81</f>
        <v>1265.3</v>
      </c>
      <c r="F79" s="89">
        <f t="shared" ref="F79:G79" si="18">F80+F81</f>
        <v>2530.5</v>
      </c>
      <c r="G79" s="89">
        <f t="shared" si="18"/>
        <v>2530.5</v>
      </c>
    </row>
    <row r="80" spans="1:7" s="6" customFormat="1" ht="19.2" customHeight="1" x14ac:dyDescent="0.3">
      <c r="A80" s="24"/>
      <c r="B80" s="45"/>
      <c r="C80" s="70" t="s">
        <v>2</v>
      </c>
      <c r="D80" s="82">
        <v>0.95</v>
      </c>
      <c r="E80" s="83">
        <v>1202</v>
      </c>
      <c r="F80" s="83">
        <v>2404</v>
      </c>
      <c r="G80" s="83">
        <v>2404</v>
      </c>
    </row>
    <row r="81" spans="1:7" s="6" customFormat="1" ht="25.95" customHeight="1" x14ac:dyDescent="0.3">
      <c r="A81" s="25"/>
      <c r="B81" s="46"/>
      <c r="C81" s="70" t="s">
        <v>3</v>
      </c>
      <c r="D81" s="82">
        <v>0.05</v>
      </c>
      <c r="E81" s="83">
        <v>63.3</v>
      </c>
      <c r="F81" s="83">
        <v>126.5</v>
      </c>
      <c r="G81" s="83">
        <v>126.5</v>
      </c>
    </row>
    <row r="82" spans="1:7" s="6" customFormat="1" x14ac:dyDescent="0.3">
      <c r="A82" s="52" t="s">
        <v>23</v>
      </c>
      <c r="B82" s="34"/>
      <c r="C82" s="85" t="s">
        <v>6</v>
      </c>
      <c r="D82" s="82"/>
      <c r="E82" s="86">
        <f>E83+E84</f>
        <v>4059.7</v>
      </c>
      <c r="F82" s="86">
        <f t="shared" ref="F82:G82" si="19">F83+F84</f>
        <v>4059.7</v>
      </c>
      <c r="G82" s="86">
        <f t="shared" si="19"/>
        <v>2661</v>
      </c>
    </row>
    <row r="83" spans="1:7" s="6" customFormat="1" ht="19.5" customHeight="1" x14ac:dyDescent="0.3">
      <c r="A83" s="37"/>
      <c r="B83" s="36"/>
      <c r="C83" s="70" t="s">
        <v>2</v>
      </c>
      <c r="D83" s="82"/>
      <c r="E83" s="83">
        <f>E89+E86</f>
        <v>3856.7999999999997</v>
      </c>
      <c r="F83" s="83">
        <f t="shared" ref="F83:G83" si="20">F89+F86</f>
        <v>3856.7999999999997</v>
      </c>
      <c r="G83" s="83">
        <f t="shared" si="20"/>
        <v>2528</v>
      </c>
    </row>
    <row r="84" spans="1:7" s="6" customFormat="1" x14ac:dyDescent="0.3">
      <c r="A84" s="38"/>
      <c r="B84" s="39"/>
      <c r="C84" s="70" t="s">
        <v>3</v>
      </c>
      <c r="D84" s="82"/>
      <c r="E84" s="83">
        <f>E90+E87</f>
        <v>202.9</v>
      </c>
      <c r="F84" s="83">
        <f t="shared" ref="F84:G84" si="21">F90+F87</f>
        <v>202.9</v>
      </c>
      <c r="G84" s="83">
        <f t="shared" si="21"/>
        <v>133</v>
      </c>
    </row>
    <row r="85" spans="1:7" s="6" customFormat="1" ht="25.2" customHeight="1" x14ac:dyDescent="0.3">
      <c r="A85" s="41" t="s">
        <v>21</v>
      </c>
      <c r="B85" s="23" t="s">
        <v>68</v>
      </c>
      <c r="C85" s="87" t="s">
        <v>6</v>
      </c>
      <c r="D85" s="82"/>
      <c r="E85" s="89">
        <f>E86+E87</f>
        <v>3752.7</v>
      </c>
      <c r="F85" s="89">
        <f t="shared" ref="F85:G85" si="22">F86+F87</f>
        <v>3752.7</v>
      </c>
      <c r="G85" s="89">
        <f t="shared" si="22"/>
        <v>2388.1</v>
      </c>
    </row>
    <row r="86" spans="1:7" s="6" customFormat="1" ht="29.4" customHeight="1" x14ac:dyDescent="0.3">
      <c r="A86" s="41"/>
      <c r="B86" s="24"/>
      <c r="C86" s="70" t="s">
        <v>2</v>
      </c>
      <c r="D86" s="82">
        <v>0.95</v>
      </c>
      <c r="E86" s="83">
        <v>3565.1</v>
      </c>
      <c r="F86" s="83">
        <v>3565.1</v>
      </c>
      <c r="G86" s="83">
        <v>2268.6999999999998</v>
      </c>
    </row>
    <row r="87" spans="1:7" s="6" customFormat="1" ht="25.2" customHeight="1" x14ac:dyDescent="0.3">
      <c r="A87" s="41"/>
      <c r="B87" s="25"/>
      <c r="C87" s="70" t="s">
        <v>3</v>
      </c>
      <c r="D87" s="82">
        <v>0.05</v>
      </c>
      <c r="E87" s="83">
        <v>187.6</v>
      </c>
      <c r="F87" s="83">
        <v>187.6</v>
      </c>
      <c r="G87" s="83">
        <v>119.4</v>
      </c>
    </row>
    <row r="88" spans="1:7" s="6" customFormat="1" ht="31.2" customHeight="1" x14ac:dyDescent="0.3">
      <c r="A88" s="41"/>
      <c r="B88" s="41" t="s">
        <v>67</v>
      </c>
      <c r="C88" s="87" t="s">
        <v>6</v>
      </c>
      <c r="D88" s="108"/>
      <c r="E88" s="89">
        <f>E89+E90</f>
        <v>307</v>
      </c>
      <c r="F88" s="89">
        <f t="shared" ref="F88:G88" si="23">F89+F90</f>
        <v>307</v>
      </c>
      <c r="G88" s="89">
        <f t="shared" si="23"/>
        <v>272.90000000000003</v>
      </c>
    </row>
    <row r="89" spans="1:7" s="6" customFormat="1" ht="32.4" customHeight="1" x14ac:dyDescent="0.3">
      <c r="A89" s="41"/>
      <c r="B89" s="41"/>
      <c r="C89" s="70" t="s">
        <v>2</v>
      </c>
      <c r="D89" s="82">
        <v>0.95</v>
      </c>
      <c r="E89" s="83">
        <v>291.7</v>
      </c>
      <c r="F89" s="83">
        <v>291.7</v>
      </c>
      <c r="G89" s="83">
        <v>259.3</v>
      </c>
    </row>
    <row r="90" spans="1:7" s="6" customFormat="1" ht="40.200000000000003" customHeight="1" x14ac:dyDescent="0.3">
      <c r="A90" s="23"/>
      <c r="B90" s="23"/>
      <c r="C90" s="70" t="s">
        <v>3</v>
      </c>
      <c r="D90" s="82">
        <v>0.05</v>
      </c>
      <c r="E90" s="83">
        <v>15.3</v>
      </c>
      <c r="F90" s="83">
        <v>15.3</v>
      </c>
      <c r="G90" s="83">
        <v>13.6</v>
      </c>
    </row>
    <row r="91" spans="1:7" s="6" customFormat="1" ht="15" customHeight="1" x14ac:dyDescent="0.3">
      <c r="A91" s="52" t="s">
        <v>38</v>
      </c>
      <c r="B91" s="34"/>
      <c r="C91" s="85" t="s">
        <v>6</v>
      </c>
      <c r="D91" s="82"/>
      <c r="E91" s="86">
        <f>E93+E94+E92</f>
        <v>15941.800000000001</v>
      </c>
      <c r="F91" s="86">
        <f t="shared" ref="F91:G91" si="24">F93+F94+F92</f>
        <v>4537</v>
      </c>
      <c r="G91" s="86">
        <f t="shared" si="24"/>
        <v>4537</v>
      </c>
    </row>
    <row r="92" spans="1:7" s="6" customFormat="1" ht="15" customHeight="1" x14ac:dyDescent="0.3">
      <c r="A92" s="37"/>
      <c r="B92" s="36"/>
      <c r="C92" s="70" t="s">
        <v>15</v>
      </c>
      <c r="D92" s="82"/>
      <c r="E92" s="83">
        <f>E99</f>
        <v>3773.6</v>
      </c>
      <c r="F92" s="83">
        <f t="shared" ref="F92:G92" si="25">F99</f>
        <v>0</v>
      </c>
      <c r="G92" s="83">
        <f t="shared" si="25"/>
        <v>0</v>
      </c>
    </row>
    <row r="93" spans="1:7" s="6" customFormat="1" ht="20.399999999999999" customHeight="1" x14ac:dyDescent="0.3">
      <c r="A93" s="37"/>
      <c r="B93" s="36"/>
      <c r="C93" s="70" t="s">
        <v>2</v>
      </c>
      <c r="D93" s="82"/>
      <c r="E93" s="83">
        <f>E96+E100</f>
        <v>10139.9</v>
      </c>
      <c r="F93" s="83">
        <f t="shared" ref="F93:G93" si="26">F96+F100</f>
        <v>4219.3999999999996</v>
      </c>
      <c r="G93" s="83">
        <f t="shared" si="26"/>
        <v>4219.3999999999996</v>
      </c>
    </row>
    <row r="94" spans="1:7" s="6" customFormat="1" ht="18" customHeight="1" x14ac:dyDescent="0.3">
      <c r="A94" s="38"/>
      <c r="B94" s="39"/>
      <c r="C94" s="70" t="s">
        <v>3</v>
      </c>
      <c r="D94" s="82"/>
      <c r="E94" s="83">
        <f>E97+E101</f>
        <v>2028.3000000000002</v>
      </c>
      <c r="F94" s="83">
        <f t="shared" ref="F94:G94" si="27">F97+F101</f>
        <v>317.60000000000002</v>
      </c>
      <c r="G94" s="83">
        <f t="shared" si="27"/>
        <v>317.60000000000002</v>
      </c>
    </row>
    <row r="95" spans="1:7" s="6" customFormat="1" ht="15.6" customHeight="1" x14ac:dyDescent="0.3">
      <c r="A95" s="23" t="s">
        <v>31</v>
      </c>
      <c r="B95" s="23" t="s">
        <v>56</v>
      </c>
      <c r="C95" s="87" t="s">
        <v>6</v>
      </c>
      <c r="D95" s="82"/>
      <c r="E95" s="89">
        <f>E96+E97</f>
        <v>4537</v>
      </c>
      <c r="F95" s="89">
        <f t="shared" ref="F95:G95" si="28">F96+F97</f>
        <v>4537</v>
      </c>
      <c r="G95" s="89">
        <f t="shared" si="28"/>
        <v>4537</v>
      </c>
    </row>
    <row r="96" spans="1:7" s="6" customFormat="1" ht="19.2" customHeight="1" x14ac:dyDescent="0.3">
      <c r="A96" s="24"/>
      <c r="B96" s="24"/>
      <c r="C96" s="70" t="s">
        <v>2</v>
      </c>
      <c r="D96" s="82">
        <v>0.93</v>
      </c>
      <c r="E96" s="83">
        <v>4219.3999999999996</v>
      </c>
      <c r="F96" s="83">
        <v>4219.3999999999996</v>
      </c>
      <c r="G96" s="83">
        <v>4219.3999999999996</v>
      </c>
    </row>
    <row r="97" spans="1:7" s="6" customFormat="1" ht="33.6" customHeight="1" x14ac:dyDescent="0.3">
      <c r="A97" s="25"/>
      <c r="B97" s="25"/>
      <c r="C97" s="70" t="s">
        <v>3</v>
      </c>
      <c r="D97" s="82">
        <v>7.0000000000000007E-2</v>
      </c>
      <c r="E97" s="83">
        <v>317.60000000000002</v>
      </c>
      <c r="F97" s="83">
        <v>317.60000000000002</v>
      </c>
      <c r="G97" s="83">
        <v>317.60000000000002</v>
      </c>
    </row>
    <row r="98" spans="1:7" s="6" customFormat="1" ht="18.600000000000001" customHeight="1" x14ac:dyDescent="0.3">
      <c r="A98" s="23" t="s">
        <v>32</v>
      </c>
      <c r="B98" s="23" t="s">
        <v>42</v>
      </c>
      <c r="C98" s="87" t="s">
        <v>6</v>
      </c>
      <c r="D98" s="82"/>
      <c r="E98" s="89">
        <f>E100+E101+E99</f>
        <v>11404.8</v>
      </c>
      <c r="F98" s="89">
        <f t="shared" ref="F98:G98" si="29">F100+F101+F99</f>
        <v>0</v>
      </c>
      <c r="G98" s="89">
        <f t="shared" si="29"/>
        <v>0</v>
      </c>
    </row>
    <row r="99" spans="1:7" s="6" customFormat="1" ht="18.600000000000001" customHeight="1" x14ac:dyDescent="0.3">
      <c r="A99" s="24"/>
      <c r="B99" s="24"/>
      <c r="C99" s="70" t="s">
        <v>15</v>
      </c>
      <c r="D99" s="95">
        <v>0.85</v>
      </c>
      <c r="E99" s="83">
        <v>3773.6</v>
      </c>
      <c r="F99" s="83">
        <v>0</v>
      </c>
      <c r="G99" s="83">
        <v>0</v>
      </c>
    </row>
    <row r="100" spans="1:7" s="6" customFormat="1" ht="19.2" customHeight="1" x14ac:dyDescent="0.3">
      <c r="A100" s="24"/>
      <c r="B100" s="24"/>
      <c r="C100" s="70" t="s">
        <v>2</v>
      </c>
      <c r="D100" s="97"/>
      <c r="E100" s="83">
        <v>5920.5</v>
      </c>
      <c r="F100" s="83">
        <v>0</v>
      </c>
      <c r="G100" s="83">
        <v>0</v>
      </c>
    </row>
    <row r="101" spans="1:7" s="6" customFormat="1" ht="20.399999999999999" customHeight="1" x14ac:dyDescent="0.3">
      <c r="A101" s="25"/>
      <c r="B101" s="25"/>
      <c r="C101" s="70" t="s">
        <v>3</v>
      </c>
      <c r="D101" s="82">
        <v>0.15</v>
      </c>
      <c r="E101" s="83">
        <v>1710.7</v>
      </c>
      <c r="F101" s="83">
        <v>0</v>
      </c>
      <c r="G101" s="83">
        <v>0</v>
      </c>
    </row>
    <row r="102" spans="1:7" s="6" customFormat="1" ht="20.399999999999999" customHeight="1" x14ac:dyDescent="0.3">
      <c r="A102" s="17" t="s">
        <v>57</v>
      </c>
      <c r="B102" s="18"/>
      <c r="C102" s="109" t="s">
        <v>6</v>
      </c>
      <c r="D102" s="110"/>
      <c r="E102" s="111">
        <f>E103+E104</f>
        <v>83200.2</v>
      </c>
      <c r="F102" s="111">
        <f t="shared" ref="F102:G102" si="30">F103+F104</f>
        <v>58643.4</v>
      </c>
      <c r="G102" s="111">
        <f t="shared" si="30"/>
        <v>0</v>
      </c>
    </row>
    <row r="103" spans="1:7" s="6" customFormat="1" ht="20.399999999999999" customHeight="1" x14ac:dyDescent="0.3">
      <c r="A103" s="19"/>
      <c r="B103" s="20"/>
      <c r="C103" s="70" t="s">
        <v>2</v>
      </c>
      <c r="D103" s="82"/>
      <c r="E103" s="83">
        <f>E106+E109</f>
        <v>75576.399999999994</v>
      </c>
      <c r="F103" s="83">
        <f t="shared" ref="F103:G103" si="31">F106</f>
        <v>29321.7</v>
      </c>
      <c r="G103" s="83">
        <f t="shared" si="31"/>
        <v>0</v>
      </c>
    </row>
    <row r="104" spans="1:7" s="6" customFormat="1" ht="20.399999999999999" customHeight="1" x14ac:dyDescent="0.3">
      <c r="A104" s="21"/>
      <c r="B104" s="22"/>
      <c r="C104" s="70" t="s">
        <v>3</v>
      </c>
      <c r="D104" s="82"/>
      <c r="E104" s="83">
        <f>E107+E110</f>
        <v>7623.7999999999993</v>
      </c>
      <c r="F104" s="83">
        <f t="shared" ref="F104:G104" si="32">F107</f>
        <v>29321.7</v>
      </c>
      <c r="G104" s="83">
        <f t="shared" si="32"/>
        <v>0</v>
      </c>
    </row>
    <row r="105" spans="1:7" s="6" customFormat="1" ht="20.399999999999999" customHeight="1" x14ac:dyDescent="0.3">
      <c r="A105" s="44" t="s">
        <v>65</v>
      </c>
      <c r="B105" s="18" t="s">
        <v>60</v>
      </c>
      <c r="C105" s="87" t="s">
        <v>6</v>
      </c>
      <c r="D105" s="82"/>
      <c r="E105" s="91">
        <f>E106+E107</f>
        <v>7697.4</v>
      </c>
      <c r="F105" s="91">
        <f>F106+F107</f>
        <v>58643.4</v>
      </c>
      <c r="G105" s="91">
        <f>G106+G107</f>
        <v>0</v>
      </c>
    </row>
    <row r="106" spans="1:7" s="6" customFormat="1" ht="20.399999999999999" customHeight="1" x14ac:dyDescent="0.3">
      <c r="A106" s="45"/>
      <c r="B106" s="20"/>
      <c r="C106" s="70" t="s">
        <v>2</v>
      </c>
      <c r="D106" s="82">
        <v>0.5</v>
      </c>
      <c r="E106" s="83">
        <v>3848.7</v>
      </c>
      <c r="F106" s="112">
        <v>29321.7</v>
      </c>
      <c r="G106" s="83">
        <v>0</v>
      </c>
    </row>
    <row r="107" spans="1:7" s="6" customFormat="1" ht="20.399999999999999" customHeight="1" x14ac:dyDescent="0.3">
      <c r="A107" s="45"/>
      <c r="B107" s="22"/>
      <c r="C107" s="70" t="s">
        <v>3</v>
      </c>
      <c r="D107" s="82">
        <v>0.5</v>
      </c>
      <c r="E107" s="83">
        <v>3848.7</v>
      </c>
      <c r="F107" s="83">
        <v>29321.7</v>
      </c>
      <c r="G107" s="83">
        <v>0</v>
      </c>
    </row>
    <row r="108" spans="1:7" s="6" customFormat="1" ht="20.399999999999999" customHeight="1" x14ac:dyDescent="0.3">
      <c r="A108" s="45"/>
      <c r="B108" s="18" t="s">
        <v>61</v>
      </c>
      <c r="C108" s="87" t="s">
        <v>6</v>
      </c>
      <c r="D108" s="82"/>
      <c r="E108" s="91">
        <f>E109+E110</f>
        <v>75502.8</v>
      </c>
      <c r="F108" s="91">
        <f t="shared" ref="F108:G108" si="33">F109+F110</f>
        <v>0</v>
      </c>
      <c r="G108" s="91">
        <f t="shared" si="33"/>
        <v>0</v>
      </c>
    </row>
    <row r="109" spans="1:7" s="6" customFormat="1" ht="20.399999999999999" customHeight="1" x14ac:dyDescent="0.3">
      <c r="A109" s="45"/>
      <c r="B109" s="20"/>
      <c r="C109" s="70" t="s">
        <v>2</v>
      </c>
      <c r="D109" s="82">
        <v>0.95</v>
      </c>
      <c r="E109" s="77">
        <v>71727.7</v>
      </c>
      <c r="F109" s="83">
        <v>0</v>
      </c>
      <c r="G109" s="83">
        <v>0</v>
      </c>
    </row>
    <row r="110" spans="1:7" s="6" customFormat="1" ht="20.399999999999999" customHeight="1" x14ac:dyDescent="0.3">
      <c r="A110" s="46"/>
      <c r="B110" s="22"/>
      <c r="C110" s="70" t="s">
        <v>3</v>
      </c>
      <c r="D110" s="82">
        <v>0.05</v>
      </c>
      <c r="E110" s="77">
        <v>3775.1</v>
      </c>
      <c r="F110" s="83">
        <v>0</v>
      </c>
      <c r="G110" s="83">
        <v>0</v>
      </c>
    </row>
    <row r="111" spans="1:7" s="6" customFormat="1" ht="20.399999999999999" customHeight="1" x14ac:dyDescent="0.3">
      <c r="A111" s="52" t="s">
        <v>46</v>
      </c>
      <c r="B111" s="34"/>
      <c r="C111" s="85" t="s">
        <v>6</v>
      </c>
      <c r="D111" s="82"/>
      <c r="E111" s="86">
        <f>E112+E113</f>
        <v>366.79999999999995</v>
      </c>
      <c r="F111" s="86">
        <f t="shared" ref="F111:G111" si="34">F112+F113</f>
        <v>0</v>
      </c>
      <c r="G111" s="86">
        <f t="shared" si="34"/>
        <v>0</v>
      </c>
    </row>
    <row r="112" spans="1:7" s="6" customFormat="1" ht="20.399999999999999" customHeight="1" x14ac:dyDescent="0.3">
      <c r="A112" s="37"/>
      <c r="B112" s="36"/>
      <c r="C112" s="70" t="s">
        <v>2</v>
      </c>
      <c r="D112" s="82"/>
      <c r="E112" s="83">
        <f>E115</f>
        <v>146.69999999999999</v>
      </c>
      <c r="F112" s="83">
        <f t="shared" ref="F112:G112" si="35">F115</f>
        <v>0</v>
      </c>
      <c r="G112" s="83">
        <f t="shared" si="35"/>
        <v>0</v>
      </c>
    </row>
    <row r="113" spans="1:7" s="6" customFormat="1" ht="20.399999999999999" customHeight="1" x14ac:dyDescent="0.3">
      <c r="A113" s="38"/>
      <c r="B113" s="39"/>
      <c r="C113" s="70" t="s">
        <v>3</v>
      </c>
      <c r="D113" s="82"/>
      <c r="E113" s="83">
        <f>E116</f>
        <v>220.1</v>
      </c>
      <c r="F113" s="83">
        <f t="shared" ref="F113:G113" si="36">F116</f>
        <v>0</v>
      </c>
      <c r="G113" s="83">
        <f t="shared" si="36"/>
        <v>0</v>
      </c>
    </row>
    <row r="114" spans="1:7" s="6" customFormat="1" ht="20.399999999999999" customHeight="1" x14ac:dyDescent="0.3">
      <c r="A114" s="23" t="s">
        <v>33</v>
      </c>
      <c r="B114" s="23" t="s">
        <v>39</v>
      </c>
      <c r="C114" s="87" t="s">
        <v>6</v>
      </c>
      <c r="D114" s="82"/>
      <c r="E114" s="89">
        <f>E115+E116</f>
        <v>366.79999999999995</v>
      </c>
      <c r="F114" s="89">
        <f t="shared" ref="F114:G114" si="37">F115+F116</f>
        <v>0</v>
      </c>
      <c r="G114" s="89">
        <f t="shared" si="37"/>
        <v>0</v>
      </c>
    </row>
    <row r="115" spans="1:7" s="6" customFormat="1" ht="43.2" customHeight="1" x14ac:dyDescent="0.3">
      <c r="A115" s="24"/>
      <c r="B115" s="24"/>
      <c r="C115" s="70" t="s">
        <v>2</v>
      </c>
      <c r="D115" s="82">
        <v>0.4</v>
      </c>
      <c r="E115" s="83">
        <v>146.69999999999999</v>
      </c>
      <c r="F115" s="83">
        <v>0</v>
      </c>
      <c r="G115" s="83">
        <v>0</v>
      </c>
    </row>
    <row r="116" spans="1:7" s="6" customFormat="1" ht="43.2" customHeight="1" x14ac:dyDescent="0.3">
      <c r="A116" s="25"/>
      <c r="B116" s="25"/>
      <c r="C116" s="70" t="s">
        <v>3</v>
      </c>
      <c r="D116" s="82">
        <v>0.6</v>
      </c>
      <c r="E116" s="83">
        <v>220.1</v>
      </c>
      <c r="F116" s="83">
        <v>0</v>
      </c>
      <c r="G116" s="83">
        <v>0</v>
      </c>
    </row>
    <row r="117" spans="1:7" ht="22.5" customHeight="1" x14ac:dyDescent="0.3">
      <c r="A117" s="47" t="s">
        <v>13</v>
      </c>
      <c r="B117" s="48"/>
      <c r="C117" s="113" t="s">
        <v>6</v>
      </c>
      <c r="D117" s="114"/>
      <c r="E117" s="115">
        <f>E111+E91+E82+E73+E62+E28+E21+E6+E102</f>
        <v>1215953.3999999999</v>
      </c>
      <c r="F117" s="115">
        <f>F111+F91+F82+F73+F62+F28+F21+F6+F102</f>
        <v>660058</v>
      </c>
      <c r="G117" s="115">
        <f>G111+G91+G82+G73+G62+G28+G21+G6+G102</f>
        <v>291984</v>
      </c>
    </row>
    <row r="118" spans="1:7" ht="22.5" customHeight="1" x14ac:dyDescent="0.3">
      <c r="A118" s="47"/>
      <c r="B118" s="48"/>
      <c r="C118" s="116" t="s">
        <v>15</v>
      </c>
      <c r="D118" s="114"/>
      <c r="E118" s="115">
        <f>E7+E63+E92+E29</f>
        <v>109103</v>
      </c>
      <c r="F118" s="115">
        <f>F7+F63+F92+F29</f>
        <v>100842.2</v>
      </c>
      <c r="G118" s="115">
        <f>G7+G63+G92+G29</f>
        <v>35127.4</v>
      </c>
    </row>
    <row r="119" spans="1:7" x14ac:dyDescent="0.3">
      <c r="A119" s="49"/>
      <c r="B119" s="48"/>
      <c r="C119" s="85" t="s">
        <v>2</v>
      </c>
      <c r="D119" s="114"/>
      <c r="E119" s="117">
        <f t="shared" ref="E119:G120" si="38">E8+E22+E30+E64+E74+E83+E93+E112+E103</f>
        <v>989677</v>
      </c>
      <c r="F119" s="117">
        <f t="shared" si="38"/>
        <v>471196.60000000003</v>
      </c>
      <c r="G119" s="117">
        <f t="shared" si="38"/>
        <v>230948.8</v>
      </c>
    </row>
    <row r="120" spans="1:7" ht="22.95" customHeight="1" x14ac:dyDescent="0.3">
      <c r="A120" s="50"/>
      <c r="B120" s="51"/>
      <c r="C120" s="85" t="s">
        <v>3</v>
      </c>
      <c r="D120" s="114"/>
      <c r="E120" s="115">
        <f t="shared" si="38"/>
        <v>117173.40000000001</v>
      </c>
      <c r="F120" s="115">
        <f t="shared" si="38"/>
        <v>88019.199999999997</v>
      </c>
      <c r="G120" s="115">
        <f t="shared" si="38"/>
        <v>25907.799999999996</v>
      </c>
    </row>
    <row r="121" spans="1:7" x14ac:dyDescent="0.3">
      <c r="E121" s="7"/>
      <c r="F121" s="2"/>
      <c r="G121" s="2"/>
    </row>
    <row r="122" spans="1:7" x14ac:dyDescent="0.3">
      <c r="E122" s="8"/>
      <c r="F122" s="2"/>
      <c r="G122" s="2"/>
    </row>
    <row r="124" spans="1:7" x14ac:dyDescent="0.3">
      <c r="E124" s="7"/>
      <c r="F124" s="16"/>
      <c r="G124" s="16"/>
    </row>
    <row r="125" spans="1:7" x14ac:dyDescent="0.3">
      <c r="E125" s="7"/>
      <c r="F125" s="16"/>
      <c r="G125" s="16"/>
    </row>
    <row r="126" spans="1:7" x14ac:dyDescent="0.3">
      <c r="E126" s="7"/>
      <c r="F126" s="16"/>
      <c r="G126" s="16"/>
    </row>
    <row r="127" spans="1:7" x14ac:dyDescent="0.3">
      <c r="B127" s="3" t="s">
        <v>26</v>
      </c>
      <c r="E127" s="7"/>
      <c r="F127" s="16"/>
      <c r="G127" s="16"/>
    </row>
    <row r="128" spans="1:7" x14ac:dyDescent="0.3">
      <c r="E128" s="7"/>
      <c r="F128" s="16"/>
      <c r="G128" s="16"/>
    </row>
  </sheetData>
  <mergeCells count="63">
    <mergeCell ref="D70:D71"/>
    <mergeCell ref="A69:A72"/>
    <mergeCell ref="D99:D100"/>
    <mergeCell ref="D48:D49"/>
    <mergeCell ref="A41:A43"/>
    <mergeCell ref="B41:B46"/>
    <mergeCell ref="A44:A46"/>
    <mergeCell ref="A51:A54"/>
    <mergeCell ref="B51:B54"/>
    <mergeCell ref="D52:D53"/>
    <mergeCell ref="B66:B68"/>
    <mergeCell ref="A62:B65"/>
    <mergeCell ref="A55:A58"/>
    <mergeCell ref="D56:D57"/>
    <mergeCell ref="B38:B40"/>
    <mergeCell ref="A59:A61"/>
    <mergeCell ref="A38:A40"/>
    <mergeCell ref="A47:A50"/>
    <mergeCell ref="B47:B50"/>
    <mergeCell ref="B59:B61"/>
    <mergeCell ref="B55:B58"/>
    <mergeCell ref="A1:G1"/>
    <mergeCell ref="A3:G3"/>
    <mergeCell ref="A6:B9"/>
    <mergeCell ref="A10:A12"/>
    <mergeCell ref="B10:B12"/>
    <mergeCell ref="D18:D19"/>
    <mergeCell ref="A17:A20"/>
    <mergeCell ref="B17:B20"/>
    <mergeCell ref="A13:A16"/>
    <mergeCell ref="B13:B16"/>
    <mergeCell ref="D14:D15"/>
    <mergeCell ref="A117:B120"/>
    <mergeCell ref="A82:B84"/>
    <mergeCell ref="B88:B90"/>
    <mergeCell ref="A66:A68"/>
    <mergeCell ref="A85:A90"/>
    <mergeCell ref="B85:B87"/>
    <mergeCell ref="B79:B81"/>
    <mergeCell ref="A79:A81"/>
    <mergeCell ref="B69:B72"/>
    <mergeCell ref="A114:A116"/>
    <mergeCell ref="B114:B116"/>
    <mergeCell ref="A98:A101"/>
    <mergeCell ref="B98:B101"/>
    <mergeCell ref="A111:B113"/>
    <mergeCell ref="A91:B94"/>
    <mergeCell ref="A95:A97"/>
    <mergeCell ref="B108:B110"/>
    <mergeCell ref="B95:B97"/>
    <mergeCell ref="A73:B75"/>
    <mergeCell ref="A76:A78"/>
    <mergeCell ref="B76:B78"/>
    <mergeCell ref="A105:A110"/>
    <mergeCell ref="A102:B104"/>
    <mergeCell ref="B105:B107"/>
    <mergeCell ref="A21:B23"/>
    <mergeCell ref="A24:A26"/>
    <mergeCell ref="B24:B26"/>
    <mergeCell ref="B35:B37"/>
    <mergeCell ref="A32:A37"/>
    <mergeCell ref="B32:B34"/>
    <mergeCell ref="A28:B31"/>
  </mergeCells>
  <pageMargins left="0.39370078740157483" right="0.27559055118110237" top="0.9055118110236221" bottom="0.9055118110236221" header="0.43307086614173229" footer="0.35433070866141736"/>
  <pageSetup paperSize="9" scale="63" firstPageNumber="664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Губкина Марина Петровна</cp:lastModifiedBy>
  <cp:lastPrinted>2023-11-24T07:43:36Z</cp:lastPrinted>
  <dcterms:created xsi:type="dcterms:W3CDTF">1996-10-08T23:32:33Z</dcterms:created>
  <dcterms:modified xsi:type="dcterms:W3CDTF">2023-11-24T07:43:38Z</dcterms:modified>
</cp:coreProperties>
</file>