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028"/>
  </bookViews>
  <sheets>
    <sheet name="Приложение 8" sheetId="1" r:id="rId1"/>
  </sheets>
  <definedNames>
    <definedName name="_xlnm.Print_Titles" localSheetId="0">'Приложение 8'!$7:$9</definedName>
    <definedName name="_xlnm.Print_Area" localSheetId="0">'Приложение 8'!$A$1:$H$69</definedName>
  </definedNames>
  <calcPr calcId="144525" iterate="1"/>
</workbook>
</file>

<file path=xl/calcChain.xml><?xml version="1.0" encoding="utf-8"?>
<calcChain xmlns="http://schemas.openxmlformats.org/spreadsheetml/2006/main">
  <c r="E42" i="1" l="1"/>
  <c r="D42" i="1"/>
  <c r="D49" i="1"/>
  <c r="E49" i="1"/>
  <c r="F49" i="1"/>
  <c r="G49" i="1"/>
  <c r="H49" i="1"/>
  <c r="D52" i="1"/>
  <c r="E52" i="1"/>
  <c r="F52" i="1"/>
  <c r="G52" i="1"/>
  <c r="H52" i="1"/>
  <c r="F42" i="1" l="1"/>
  <c r="E26" i="1" l="1"/>
  <c r="D22" i="1" l="1"/>
  <c r="G26" i="1" l="1"/>
  <c r="H68" i="1"/>
  <c r="H65" i="1"/>
  <c r="H60" i="1"/>
  <c r="H55" i="1"/>
  <c r="H42" i="1"/>
  <c r="H39" i="1"/>
  <c r="H34" i="1"/>
  <c r="H26" i="1"/>
  <c r="H22" i="1"/>
  <c r="H20" i="1"/>
  <c r="H11" i="1"/>
  <c r="G68" i="1"/>
  <c r="G65" i="1"/>
  <c r="G60" i="1"/>
  <c r="G55" i="1"/>
  <c r="G42" i="1"/>
  <c r="G39" i="1"/>
  <c r="G34" i="1"/>
  <c r="G22" i="1"/>
  <c r="G20" i="1"/>
  <c r="G11" i="1"/>
  <c r="F68" i="1"/>
  <c r="F65" i="1"/>
  <c r="F60" i="1"/>
  <c r="F55" i="1"/>
  <c r="F39" i="1"/>
  <c r="F34" i="1"/>
  <c r="F26" i="1"/>
  <c r="F22" i="1"/>
  <c r="F20" i="1"/>
  <c r="F11" i="1"/>
  <c r="E68" i="1" l="1"/>
  <c r="E65" i="1"/>
  <c r="E60" i="1"/>
  <c r="E55" i="1"/>
  <c r="E39" i="1"/>
  <c r="E34" i="1"/>
  <c r="E22" i="1"/>
  <c r="E20" i="1"/>
  <c r="E11" i="1"/>
  <c r="D68" i="1"/>
  <c r="D65" i="1"/>
  <c r="D60" i="1"/>
  <c r="D55" i="1"/>
  <c r="D39" i="1"/>
  <c r="D34" i="1"/>
  <c r="D26" i="1"/>
  <c r="D20" i="1"/>
  <c r="D11" i="1"/>
  <c r="G10" i="1" l="1"/>
  <c r="H10" i="1"/>
  <c r="F10" i="1"/>
  <c r="D10" i="1" l="1"/>
  <c r="E10" i="1"/>
</calcChain>
</file>

<file path=xl/sharedStrings.xml><?xml version="1.0" encoding="utf-8"?>
<sst xmlns="http://schemas.openxmlformats.org/spreadsheetml/2006/main" count="178" uniqueCount="87">
  <si>
    <t>Наименование</t>
  </si>
  <si>
    <t>(тыс. рублей)</t>
  </si>
  <si>
    <t>Рз</t>
  </si>
  <si>
    <t>Пр</t>
  </si>
  <si>
    <t>ВСЕГО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</si>
  <si>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</si>
  <si>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</si>
  <si>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</si>
  <si>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</si>
  <si>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</si>
  <si>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</si>
  <si>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</si>
  <si>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</si>
  <si>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</si>
  <si>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</si>
  <si>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</si>
  <si>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</si>
  <si>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</si>
  <si>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</si>
  <si>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</si>
  <si>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</si>
  <si>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</si>
  <si>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</si>
  <si>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</si>
  <si>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</si>
  <si>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</si>
  <si>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</si>
  <si>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</si>
  <si>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</si>
  <si>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</si>
  <si>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</si>
  <si>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</si>
  <si>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</si>
  <si>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</si>
  <si>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</si>
  <si>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</si>
  <si>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</si>
  <si>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</si>
  <si>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</si>
  <si>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</si>
  <si>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</si>
  <si>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</si>
  <si>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</si>
  <si>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</si>
  <si>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</si>
  <si>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</si>
  <si>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</si>
  <si>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</si>
  <si>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</si>
  <si>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</si>
  <si>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</si>
  <si>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</si>
  <si>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</si>
  <si>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</si>
  <si>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</si>
  <si>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</si>
  <si>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</si>
  <si>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</si>
  <si>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</si>
  <si>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</si>
  <si>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</si>
  <si>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</si>
  <si>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</si>
  <si>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</si>
  <si>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</si>
  <si>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</si>
  <si>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</si>
  <si>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</si>
  <si>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Дополнительное образование детей</t>
  </si>
  <si>
    <t>Периодическая печать и издательства</t>
  </si>
  <si>
    <t>Проект бюджета</t>
  </si>
  <si>
    <t>Спорт высших достижений</t>
  </si>
  <si>
    <t>Санитарно-эпидемиологическое благополучие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</si>
  <si>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</si>
  <si>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</si>
  <si>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</si>
  <si>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 xml:space="preserve"> </t>
  </si>
  <si>
    <t>2024 год</t>
  </si>
  <si>
    <t>Приложение 8 к пояснительной записке</t>
  </si>
  <si>
    <t>2025 год</t>
  </si>
  <si>
    <t>Обслуживание государственного (муниципального) долга</t>
  </si>
  <si>
    <t>Сведения о расходах бюджета города Югорска по разделам и подразделам классификации расходов бюджетов на 2024 год и на плановый период 2025 и 2026 годов в сравнении с ожидаемым исполнением за 2023 год и отчетом за 2022 год</t>
  </si>
  <si>
    <t>Исполнено за 2022 год</t>
  </si>
  <si>
    <t>Ожидаемое исполнение за 2023 год</t>
  </si>
  <si>
    <t>2026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</si>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</sst>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6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165" fontId="7" fillId="0" borderId="0" xfId="0" applyNumberFormat="1" applyFont="1"/>
    <xf numFmtId="16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4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view="pageBreakPreview" zoomScale="70" zoomScaleNormal="100" zoomScaleSheetLayoutView="70" workbookViewId="0">
      <selection activeCell="K15" sqref="K15"/>
    </sheetView>
  </sheetViews>
  <sheetFormatPr defaultRowHeight="15.6" x14ac:dyDescent="0.3"/>
  <cols>
    <col min="1" max="1" width="46.88671875" style="31" customWidth="1"/>
    <col min="2" max="3" width="7.88671875" style="31" customWidth="1"/>
    <col min="4" max="4" width="15.33203125" style="37" customWidth="1"/>
    <col min="5" max="5" width="15.33203125" style="25" customWidth="1"/>
    <col min="6" max="6" width="15.33203125" style="38" customWidth="1"/>
    <col min="7" max="8" width="15.33203125" style="39" customWidth="1"/>
    <col min="9" max="16384" width="8.88671875" style="31"/>
  </cols>
  <sheetData>
    <row r="1" spans="1:19" ht="16.8" x14ac:dyDescent="0.3">
      <c r="A1" s="1"/>
      <c r="B1" s="1"/>
      <c r="C1" s="1"/>
      <c r="D1" s="18"/>
      <c r="E1" s="43" t="s">
        <v>78</v>
      </c>
      <c r="F1" s="43"/>
      <c r="G1" s="43"/>
      <c r="H1" s="43"/>
    </row>
    <row r="2" spans="1:19" x14ac:dyDescent="0.3">
      <c r="A2" s="1"/>
      <c r="B2" s="1"/>
      <c r="C2" s="1"/>
      <c r="D2" s="18"/>
      <c r="E2" s="19"/>
      <c r="F2" s="21"/>
      <c r="G2" s="21"/>
      <c r="H2" s="21"/>
    </row>
    <row r="3" spans="1:19" ht="14.4" x14ac:dyDescent="0.3">
      <c r="A3" s="45" t="s">
        <v>81</v>
      </c>
      <c r="B3" s="45"/>
      <c r="C3" s="45"/>
      <c r="D3" s="45"/>
      <c r="E3" s="45"/>
      <c r="F3" s="45"/>
      <c r="G3" s="45"/>
      <c r="H3" s="45"/>
    </row>
    <row r="4" spans="1:19" ht="52.2" customHeight="1" x14ac:dyDescent="0.3">
      <c r="A4" s="45"/>
      <c r="B4" s="45"/>
      <c r="C4" s="45"/>
      <c r="D4" s="45"/>
      <c r="E4" s="45"/>
      <c r="F4" s="45"/>
      <c r="G4" s="45"/>
      <c r="H4" s="45"/>
    </row>
    <row r="5" spans="1:19" ht="9" customHeight="1" x14ac:dyDescent="0.3">
      <c r="A5" s="2"/>
      <c r="B5" s="2"/>
      <c r="C5" s="2"/>
      <c r="D5" s="2"/>
      <c r="E5" s="2"/>
      <c r="F5" s="3"/>
      <c r="G5" s="3"/>
      <c r="H5" s="3"/>
    </row>
    <row r="6" spans="1:19" ht="28.2" customHeight="1" x14ac:dyDescent="0.3">
      <c r="A6" s="1"/>
      <c r="B6" s="1"/>
      <c r="C6" s="1"/>
      <c r="D6" s="18"/>
      <c r="E6" s="20"/>
      <c r="F6" s="21"/>
      <c r="G6" s="49" t="s">
        <v>1</v>
      </c>
      <c r="H6" s="49"/>
    </row>
    <row r="7" spans="1:19" x14ac:dyDescent="0.3">
      <c r="A7" s="44" t="s">
        <v>0</v>
      </c>
      <c r="B7" s="44" t="s">
        <v>2</v>
      </c>
      <c r="C7" s="44" t="s">
        <v>3</v>
      </c>
      <c r="D7" s="47" t="s">
        <v>82</v>
      </c>
      <c r="E7" s="48" t="s">
        <v>83</v>
      </c>
      <c r="F7" s="46" t="s">
        <v>70</v>
      </c>
      <c r="G7" s="46"/>
      <c r="H7" s="46"/>
    </row>
    <row r="8" spans="1:19" ht="30" customHeight="1" x14ac:dyDescent="0.3">
      <c r="A8" s="44"/>
      <c r="B8" s="44"/>
      <c r="C8" s="44"/>
      <c r="D8" s="47"/>
      <c r="E8" s="48"/>
      <c r="F8" s="16" t="s">
        <v>77</v>
      </c>
      <c r="G8" s="16" t="s">
        <v>79</v>
      </c>
      <c r="H8" s="16" t="s">
        <v>84</v>
      </c>
      <c r="Q8" s="32"/>
      <c r="R8" s="32"/>
      <c r="S8" s="32"/>
    </row>
    <row r="9" spans="1:19" x14ac:dyDescent="0.3">
      <c r="A9" s="15">
        <v>1</v>
      </c>
      <c r="B9" s="15">
        <v>2</v>
      </c>
      <c r="C9" s="15">
        <v>3</v>
      </c>
      <c r="D9" s="15">
        <v>4</v>
      </c>
      <c r="E9" s="4">
        <v>5</v>
      </c>
      <c r="F9" s="16">
        <v>6</v>
      </c>
      <c r="G9" s="16">
        <v>7</v>
      </c>
      <c r="H9" s="16">
        <v>8</v>
      </c>
    </row>
    <row r="10" spans="1:19" x14ac:dyDescent="0.3">
      <c r="A10" s="5" t="s">
        <v>4</v>
      </c>
      <c r="B10" s="6"/>
      <c r="C10" s="6"/>
      <c r="D10" s="26">
        <f>D11+D20+D22+D26+D34+D39+D42+D49+D52+D55+D60+D65+D68</f>
        <v>3859880.7999999993</v>
      </c>
      <c r="E10" s="27">
        <f>E11+E20+E22+E26+E34+E39+E42+E49+E52+E55+E60+E65+E68</f>
        <v>4853473</v>
      </c>
      <c r="F10" s="28">
        <f>F11+F20+F22+F26+F34+F39+F42+F49+F52+F55+F60+F65+F68</f>
        <v>4967762.9000000004</v>
      </c>
      <c r="G10" s="28">
        <f>G11+G20+G22+G26+G34+G39+G42+G49+G52+G55+G60+G65+G68</f>
        <v>4211381.5999999996</v>
      </c>
      <c r="H10" s="28">
        <f>H11+H20+H22+H26+H34+H39+H42+H49+H52+H55+H60+H65+H68</f>
        <v>3884242.5000000005</v>
      </c>
    </row>
    <row r="11" spans="1:19" x14ac:dyDescent="0.3">
      <c r="A11" s="5" t="s">
        <v>5</v>
      </c>
      <c r="B11" s="7" t="s">
        <v>6</v>
      </c>
      <c r="C11" s="7"/>
      <c r="D11" s="29">
        <f>SUM(D12:D19)</f>
        <v>387601.8</v>
      </c>
      <c r="E11" s="27">
        <f>SUM(E12:E19)</f>
        <v>443069.4</v>
      </c>
      <c r="F11" s="28">
        <f>SUM(F12:F19)</f>
        <v>458663.9</v>
      </c>
      <c r="G11" s="28">
        <f t="shared" ref="G11" si="0">SUM(G12:G19)</f>
        <v>491340.69999999995</v>
      </c>
      <c r="H11" s="28">
        <f>SUM(H12:H19)</f>
        <v>539257.30000000005</v>
      </c>
      <c r="I11" s="33"/>
      <c r="J11" s="33"/>
      <c r="K11" s="33"/>
    </row>
    <row r="12" spans="1:19" ht="46.8" x14ac:dyDescent="0.3">
      <c r="A12" s="8" t="s">
        <v>66</v>
      </c>
      <c r="B12" s="9" t="s">
        <v>6</v>
      </c>
      <c r="C12" s="9" t="s">
        <v>7</v>
      </c>
      <c r="D12" s="17">
        <v>6669.7</v>
      </c>
      <c r="E12" s="22">
        <v>7428.5</v>
      </c>
      <c r="F12" s="23">
        <v>7294</v>
      </c>
      <c r="G12" s="23">
        <v>7300</v>
      </c>
      <c r="H12" s="23">
        <v>7300</v>
      </c>
    </row>
    <row r="13" spans="1:19" ht="68.400000000000006" customHeight="1" x14ac:dyDescent="0.3">
      <c r="A13" s="8" t="s">
        <v>8</v>
      </c>
      <c r="B13" s="9" t="s">
        <v>6</v>
      </c>
      <c r="C13" s="9" t="s">
        <v>9</v>
      </c>
      <c r="D13" s="17">
        <v>9783.4</v>
      </c>
      <c r="E13" s="22">
        <v>9856</v>
      </c>
      <c r="F13" s="23">
        <v>10515</v>
      </c>
      <c r="G13" s="23">
        <v>10887</v>
      </c>
      <c r="H13" s="23">
        <v>10887</v>
      </c>
    </row>
    <row r="14" spans="1:19" ht="67.2" customHeight="1" x14ac:dyDescent="0.3">
      <c r="A14" s="8" t="s">
        <v>86</v>
      </c>
      <c r="B14" s="9" t="s">
        <v>6</v>
      </c>
      <c r="C14" s="9" t="s">
        <v>10</v>
      </c>
      <c r="D14" s="17">
        <v>127928.6</v>
      </c>
      <c r="E14" s="22">
        <v>154728</v>
      </c>
      <c r="F14" s="23">
        <v>160000</v>
      </c>
      <c r="G14" s="17">
        <v>160000</v>
      </c>
      <c r="H14" s="23">
        <v>160000</v>
      </c>
    </row>
    <row r="15" spans="1:19" x14ac:dyDescent="0.3">
      <c r="A15" s="8" t="s">
        <v>11</v>
      </c>
      <c r="B15" s="9" t="s">
        <v>6</v>
      </c>
      <c r="C15" s="9" t="s">
        <v>12</v>
      </c>
      <c r="D15" s="17">
        <v>7.5</v>
      </c>
      <c r="E15" s="22">
        <v>15.5</v>
      </c>
      <c r="F15" s="23">
        <v>5.0999999999999996</v>
      </c>
      <c r="G15" s="23">
        <v>1.8</v>
      </c>
      <c r="H15" s="23">
        <v>18.399999999999999</v>
      </c>
    </row>
    <row r="16" spans="1:19" ht="54.6" customHeight="1" x14ac:dyDescent="0.3">
      <c r="A16" s="8" t="s">
        <v>13</v>
      </c>
      <c r="B16" s="9" t="s">
        <v>6</v>
      </c>
      <c r="C16" s="9" t="s">
        <v>14</v>
      </c>
      <c r="D16" s="17">
        <v>45670.8</v>
      </c>
      <c r="E16" s="22">
        <v>48802.7</v>
      </c>
      <c r="F16" s="23">
        <v>55340.5</v>
      </c>
      <c r="G16" s="23">
        <v>55668.5</v>
      </c>
      <c r="H16" s="23">
        <v>55668.5</v>
      </c>
    </row>
    <row r="17" spans="1:11" ht="33" customHeight="1" x14ac:dyDescent="0.3">
      <c r="A17" s="8" t="s">
        <v>67</v>
      </c>
      <c r="B17" s="9" t="s">
        <v>6</v>
      </c>
      <c r="C17" s="9" t="s">
        <v>34</v>
      </c>
      <c r="D17" s="17">
        <v>471</v>
      </c>
      <c r="E17" s="22">
        <v>0</v>
      </c>
      <c r="F17" s="23">
        <v>0</v>
      </c>
      <c r="G17" s="17">
        <v>0</v>
      </c>
      <c r="H17" s="17">
        <v>0</v>
      </c>
    </row>
    <row r="18" spans="1:11" ht="16.95" customHeight="1" x14ac:dyDescent="0.3">
      <c r="A18" s="8" t="s">
        <v>15</v>
      </c>
      <c r="B18" s="9" t="s">
        <v>6</v>
      </c>
      <c r="C18" s="9" t="s">
        <v>17</v>
      </c>
      <c r="D18" s="17"/>
      <c r="E18" s="22">
        <v>2000</v>
      </c>
      <c r="F18" s="23">
        <v>2000</v>
      </c>
      <c r="G18" s="23">
        <v>1000</v>
      </c>
      <c r="H18" s="23">
        <v>1000</v>
      </c>
    </row>
    <row r="19" spans="1:11" ht="16.95" customHeight="1" x14ac:dyDescent="0.3">
      <c r="A19" s="8" t="s">
        <v>16</v>
      </c>
      <c r="B19" s="9" t="s">
        <v>6</v>
      </c>
      <c r="C19" s="9" t="s">
        <v>18</v>
      </c>
      <c r="D19" s="17">
        <v>197070.8</v>
      </c>
      <c r="E19" s="22">
        <v>220238.7</v>
      </c>
      <c r="F19" s="23">
        <v>223509.3</v>
      </c>
      <c r="G19" s="23">
        <v>256483.4</v>
      </c>
      <c r="H19" s="23">
        <v>304383.40000000002</v>
      </c>
    </row>
    <row r="20" spans="1:11" ht="16.95" customHeight="1" x14ac:dyDescent="0.3">
      <c r="A20" s="5" t="s">
        <v>19</v>
      </c>
      <c r="B20" s="7" t="s">
        <v>7</v>
      </c>
      <c r="C20" s="7"/>
      <c r="D20" s="28">
        <f>D21</f>
        <v>8414.4</v>
      </c>
      <c r="E20" s="27">
        <f>E21</f>
        <v>10580.3</v>
      </c>
      <c r="F20" s="28">
        <f>F21</f>
        <v>10964.4</v>
      </c>
      <c r="G20" s="28">
        <f t="shared" ref="G20:H20" si="1">G21</f>
        <v>10960.3</v>
      </c>
      <c r="H20" s="28">
        <f t="shared" si="1"/>
        <v>11628.2</v>
      </c>
      <c r="I20" s="33"/>
      <c r="J20" s="33"/>
      <c r="K20" s="33"/>
    </row>
    <row r="21" spans="1:11" ht="24" customHeight="1" x14ac:dyDescent="0.3">
      <c r="A21" s="8" t="s">
        <v>20</v>
      </c>
      <c r="B21" s="9" t="s">
        <v>7</v>
      </c>
      <c r="C21" s="9" t="s">
        <v>9</v>
      </c>
      <c r="D21" s="17">
        <v>8414.4</v>
      </c>
      <c r="E21" s="23">
        <v>10580.3</v>
      </c>
      <c r="F21" s="23">
        <v>10964.4</v>
      </c>
      <c r="G21" s="23">
        <v>10960.3</v>
      </c>
      <c r="H21" s="23">
        <v>11628.2</v>
      </c>
    </row>
    <row r="22" spans="1:11" ht="28.95" customHeight="1" x14ac:dyDescent="0.3">
      <c r="A22" s="5" t="s">
        <v>21</v>
      </c>
      <c r="B22" s="7" t="s">
        <v>9</v>
      </c>
      <c r="C22" s="7"/>
      <c r="D22" s="28">
        <f>SUM(D23:D25)</f>
        <v>8419.7999999999993</v>
      </c>
      <c r="E22" s="27">
        <f>SUM(E23:E25)</f>
        <v>11289.6</v>
      </c>
      <c r="F22" s="28">
        <f>SUM(F23:F25)</f>
        <v>15150.5</v>
      </c>
      <c r="G22" s="28">
        <f>SUM(G23:G25)</f>
        <v>9641.1</v>
      </c>
      <c r="H22" s="28">
        <f>SUM(H23:H25)</f>
        <v>9640.7000000000007</v>
      </c>
      <c r="I22" s="33"/>
      <c r="J22" s="33"/>
      <c r="K22" s="33"/>
    </row>
    <row r="23" spans="1:11" ht="16.2" customHeight="1" x14ac:dyDescent="0.3">
      <c r="A23" s="8" t="s">
        <v>22</v>
      </c>
      <c r="B23" s="9" t="s">
        <v>9</v>
      </c>
      <c r="C23" s="9" t="s">
        <v>10</v>
      </c>
      <c r="D23" s="17">
        <v>5328.9</v>
      </c>
      <c r="E23" s="22">
        <v>6561.2</v>
      </c>
      <c r="F23" s="23">
        <v>6855.6</v>
      </c>
      <c r="G23" s="23">
        <v>6845.8</v>
      </c>
      <c r="H23" s="23">
        <v>6845.8</v>
      </c>
    </row>
    <row r="24" spans="1:11" ht="57.6" customHeight="1" x14ac:dyDescent="0.3">
      <c r="A24" s="8" t="s">
        <v>74</v>
      </c>
      <c r="B24" s="9" t="s">
        <v>9</v>
      </c>
      <c r="C24" s="9" t="s">
        <v>36</v>
      </c>
      <c r="D24" s="30">
        <v>1647.9</v>
      </c>
      <c r="E24" s="22">
        <v>2059.8000000000002</v>
      </c>
      <c r="F24" s="23">
        <v>3850</v>
      </c>
      <c r="G24" s="23">
        <v>50</v>
      </c>
      <c r="H24" s="23">
        <v>50</v>
      </c>
    </row>
    <row r="25" spans="1:11" ht="50.4" customHeight="1" x14ac:dyDescent="0.3">
      <c r="A25" s="8" t="s">
        <v>23</v>
      </c>
      <c r="B25" s="9" t="s">
        <v>9</v>
      </c>
      <c r="C25" s="9" t="s">
        <v>25</v>
      </c>
      <c r="D25" s="17">
        <v>1443</v>
      </c>
      <c r="E25" s="22">
        <v>2668.6</v>
      </c>
      <c r="F25" s="23">
        <v>4444.8999999999996</v>
      </c>
      <c r="G25" s="23">
        <v>2745.3</v>
      </c>
      <c r="H25" s="23">
        <v>2744.9</v>
      </c>
    </row>
    <row r="26" spans="1:11" ht="16.95" customHeight="1" x14ac:dyDescent="0.3">
      <c r="A26" s="5" t="s">
        <v>26</v>
      </c>
      <c r="B26" s="7" t="s">
        <v>10</v>
      </c>
      <c r="C26" s="7"/>
      <c r="D26" s="28">
        <f>SUM(D27:D33)</f>
        <v>249220.1</v>
      </c>
      <c r="E26" s="27">
        <f>SUM(E27:E33)</f>
        <v>434136.7</v>
      </c>
      <c r="F26" s="28">
        <f>SUM(F27:F33)</f>
        <v>558140.29999999993</v>
      </c>
      <c r="G26" s="28">
        <f>SUM(G27:G33)</f>
        <v>294843.89999999997</v>
      </c>
      <c r="H26" s="28">
        <f t="shared" ref="H26" si="2">SUM(H27:H33)</f>
        <v>223321.3</v>
      </c>
      <c r="I26" s="33"/>
      <c r="J26" s="33"/>
      <c r="K26" s="33"/>
    </row>
    <row r="27" spans="1:11" ht="16.95" customHeight="1" x14ac:dyDescent="0.3">
      <c r="A27" s="8" t="s">
        <v>27</v>
      </c>
      <c r="B27" s="9" t="s">
        <v>10</v>
      </c>
      <c r="C27" s="9" t="s">
        <v>6</v>
      </c>
      <c r="D27" s="17">
        <v>7441.1</v>
      </c>
      <c r="E27" s="22">
        <v>8394.2999999999993</v>
      </c>
      <c r="F27" s="23">
        <v>9580.4</v>
      </c>
      <c r="G27" s="23">
        <v>9490.2999999999993</v>
      </c>
      <c r="H27" s="23">
        <v>9530.4</v>
      </c>
    </row>
    <row r="28" spans="1:11" ht="16.95" customHeight="1" x14ac:dyDescent="0.3">
      <c r="A28" s="8" t="s">
        <v>28</v>
      </c>
      <c r="B28" s="9" t="s">
        <v>10</v>
      </c>
      <c r="C28" s="9" t="s">
        <v>12</v>
      </c>
      <c r="D28" s="17">
        <v>14619.3</v>
      </c>
      <c r="E28" s="22">
        <v>20302.099999999999</v>
      </c>
      <c r="F28" s="23">
        <v>18361.5</v>
      </c>
      <c r="G28" s="23">
        <v>16034.1</v>
      </c>
      <c r="H28" s="23">
        <v>18281.599999999999</v>
      </c>
    </row>
    <row r="29" spans="1:11" ht="16.95" customHeight="1" x14ac:dyDescent="0.3">
      <c r="A29" s="8" t="s">
        <v>29</v>
      </c>
      <c r="B29" s="9" t="s">
        <v>10</v>
      </c>
      <c r="C29" s="9" t="s">
        <v>34</v>
      </c>
      <c r="D29" s="17">
        <v>26998.3</v>
      </c>
      <c r="E29" s="22">
        <v>28584.5</v>
      </c>
      <c r="F29" s="23">
        <v>14899.3</v>
      </c>
      <c r="G29" s="23">
        <v>10000</v>
      </c>
      <c r="H29" s="23">
        <v>10000</v>
      </c>
    </row>
    <row r="30" spans="1:11" ht="16.95" customHeight="1" x14ac:dyDescent="0.3">
      <c r="A30" s="8" t="s">
        <v>30</v>
      </c>
      <c r="B30" s="9" t="s">
        <v>10</v>
      </c>
      <c r="C30" s="9" t="s">
        <v>35</v>
      </c>
      <c r="D30" s="17">
        <v>20004.2</v>
      </c>
      <c r="E30" s="22">
        <v>21536.7</v>
      </c>
      <c r="F30" s="23">
        <v>26700</v>
      </c>
      <c r="G30" s="23">
        <v>27768</v>
      </c>
      <c r="H30" s="23">
        <v>28000</v>
      </c>
    </row>
    <row r="31" spans="1:11" ht="16.95" customHeight="1" x14ac:dyDescent="0.3">
      <c r="A31" s="8" t="s">
        <v>31</v>
      </c>
      <c r="B31" s="9" t="s">
        <v>10</v>
      </c>
      <c r="C31" s="9" t="s">
        <v>24</v>
      </c>
      <c r="D31" s="17">
        <v>164821</v>
      </c>
      <c r="E31" s="22">
        <v>328387.90000000002</v>
      </c>
      <c r="F31" s="23">
        <v>454337.1</v>
      </c>
      <c r="G31" s="23">
        <v>210643.4</v>
      </c>
      <c r="H31" s="23">
        <v>138000</v>
      </c>
    </row>
    <row r="32" spans="1:11" ht="16.95" customHeight="1" x14ac:dyDescent="0.3">
      <c r="A32" s="8" t="s">
        <v>32</v>
      </c>
      <c r="B32" s="9" t="s">
        <v>10</v>
      </c>
      <c r="C32" s="9" t="s">
        <v>36</v>
      </c>
      <c r="D32" s="17">
        <v>8730.2000000000007</v>
      </c>
      <c r="E32" s="22">
        <v>12844.2</v>
      </c>
      <c r="F32" s="23">
        <v>14629.9</v>
      </c>
      <c r="G32" s="23">
        <v>10200</v>
      </c>
      <c r="H32" s="23">
        <v>10200</v>
      </c>
    </row>
    <row r="33" spans="1:11" ht="28.95" customHeight="1" x14ac:dyDescent="0.3">
      <c r="A33" s="8" t="s">
        <v>33</v>
      </c>
      <c r="B33" s="9" t="s">
        <v>10</v>
      </c>
      <c r="C33" s="9" t="s">
        <v>37</v>
      </c>
      <c r="D33" s="17">
        <v>6606</v>
      </c>
      <c r="E33" s="22">
        <v>14087</v>
      </c>
      <c r="F33" s="23">
        <v>19632.099999999999</v>
      </c>
      <c r="G33" s="23">
        <v>10708.1</v>
      </c>
      <c r="H33" s="23">
        <v>9309.2999999999993</v>
      </c>
    </row>
    <row r="34" spans="1:11" ht="15" customHeight="1" x14ac:dyDescent="0.3">
      <c r="A34" s="10" t="s">
        <v>38</v>
      </c>
      <c r="B34" s="7" t="s">
        <v>12</v>
      </c>
      <c r="C34" s="7"/>
      <c r="D34" s="27">
        <f>SUM(D35:D38)</f>
        <v>600027.69999999995</v>
      </c>
      <c r="E34" s="27">
        <f>SUM(E35:E38)</f>
        <v>1164635</v>
      </c>
      <c r="F34" s="28">
        <f>SUM(F35:F38)</f>
        <v>545474.1</v>
      </c>
      <c r="G34" s="28">
        <f t="shared" ref="G34" si="3">SUM(G35:G38)</f>
        <v>297529</v>
      </c>
      <c r="H34" s="28">
        <f t="shared" ref="H34" si="4">SUM(H35:H38)</f>
        <v>270111.09999999998</v>
      </c>
      <c r="I34" s="33"/>
      <c r="J34" s="33"/>
      <c r="K34" s="33"/>
    </row>
    <row r="35" spans="1:11" ht="15" customHeight="1" x14ac:dyDescent="0.3">
      <c r="A35" s="8" t="s">
        <v>39</v>
      </c>
      <c r="B35" s="9" t="s">
        <v>12</v>
      </c>
      <c r="C35" s="9" t="s">
        <v>6</v>
      </c>
      <c r="D35" s="17">
        <v>172192.1</v>
      </c>
      <c r="E35" s="24">
        <v>754979.1</v>
      </c>
      <c r="F35" s="23">
        <v>36828.6</v>
      </c>
      <c r="G35" s="23">
        <v>58814.2</v>
      </c>
      <c r="H35" s="23">
        <v>58814.2</v>
      </c>
    </row>
    <row r="36" spans="1:11" ht="15" customHeight="1" x14ac:dyDescent="0.3">
      <c r="A36" s="8" t="s">
        <v>40</v>
      </c>
      <c r="B36" s="9" t="s">
        <v>12</v>
      </c>
      <c r="C36" s="9" t="s">
        <v>7</v>
      </c>
      <c r="D36" s="17">
        <v>239645.8</v>
      </c>
      <c r="E36" s="24">
        <v>126939.8</v>
      </c>
      <c r="F36" s="23">
        <v>269222.40000000002</v>
      </c>
      <c r="G36" s="23">
        <v>76193.7</v>
      </c>
      <c r="H36" s="23">
        <v>45887.8</v>
      </c>
    </row>
    <row r="37" spans="1:11" ht="15" customHeight="1" x14ac:dyDescent="0.3">
      <c r="A37" s="8" t="s">
        <v>41</v>
      </c>
      <c r="B37" s="9" t="s">
        <v>12</v>
      </c>
      <c r="C37" s="9" t="s">
        <v>9</v>
      </c>
      <c r="D37" s="17">
        <v>146110.1</v>
      </c>
      <c r="E37" s="24">
        <v>234356.2</v>
      </c>
      <c r="F37" s="23">
        <v>185714</v>
      </c>
      <c r="G37" s="23">
        <v>109512</v>
      </c>
      <c r="H37" s="23">
        <v>112400</v>
      </c>
    </row>
    <row r="38" spans="1:11" ht="28.95" customHeight="1" x14ac:dyDescent="0.3">
      <c r="A38" s="8" t="s">
        <v>42</v>
      </c>
      <c r="B38" s="9" t="s">
        <v>12</v>
      </c>
      <c r="C38" s="9" t="s">
        <v>12</v>
      </c>
      <c r="D38" s="17">
        <v>42079.7</v>
      </c>
      <c r="E38" s="24">
        <v>48359.9</v>
      </c>
      <c r="F38" s="23">
        <v>53709.1</v>
      </c>
      <c r="G38" s="23">
        <v>53009.1</v>
      </c>
      <c r="H38" s="23">
        <v>53009.1</v>
      </c>
    </row>
    <row r="39" spans="1:11" ht="16.95" customHeight="1" x14ac:dyDescent="0.3">
      <c r="A39" s="5" t="s">
        <v>43</v>
      </c>
      <c r="B39" s="7" t="s">
        <v>14</v>
      </c>
      <c r="C39" s="7"/>
      <c r="D39" s="28">
        <f>SUM(D40:D41)</f>
        <v>2945</v>
      </c>
      <c r="E39" s="27">
        <f>SUM(E40:E41)</f>
        <v>5418.5</v>
      </c>
      <c r="F39" s="28">
        <f>SUM(F40:F41)</f>
        <v>11768.7</v>
      </c>
      <c r="G39" s="28">
        <f t="shared" ref="G39" si="5">SUM(G40:G41)</f>
        <v>1768.8</v>
      </c>
      <c r="H39" s="28">
        <f t="shared" ref="H39" si="6">SUM(H40:H41)</f>
        <v>1768.8</v>
      </c>
      <c r="I39" s="34"/>
      <c r="J39" s="34"/>
      <c r="K39" s="34"/>
    </row>
    <row r="40" spans="1:11" ht="30" customHeight="1" x14ac:dyDescent="0.3">
      <c r="A40" s="8" t="s">
        <v>44</v>
      </c>
      <c r="B40" s="9" t="s">
        <v>14</v>
      </c>
      <c r="C40" s="9" t="s">
        <v>9</v>
      </c>
      <c r="D40" s="17">
        <v>1650</v>
      </c>
      <c r="E40" s="23">
        <v>5304.4</v>
      </c>
      <c r="F40" s="23">
        <v>11650</v>
      </c>
      <c r="G40" s="23">
        <v>1650</v>
      </c>
      <c r="H40" s="23">
        <v>1650</v>
      </c>
    </row>
    <row r="41" spans="1:11" ht="34.950000000000003" customHeight="1" x14ac:dyDescent="0.3">
      <c r="A41" s="8" t="s">
        <v>45</v>
      </c>
      <c r="B41" s="9" t="s">
        <v>14</v>
      </c>
      <c r="C41" s="9" t="s">
        <v>12</v>
      </c>
      <c r="D41" s="17">
        <v>1295</v>
      </c>
      <c r="E41" s="23">
        <v>114.1</v>
      </c>
      <c r="F41" s="23">
        <v>118.7</v>
      </c>
      <c r="G41" s="23">
        <v>118.8</v>
      </c>
      <c r="H41" s="23">
        <v>118.8</v>
      </c>
    </row>
    <row r="42" spans="1:11" ht="14.4" customHeight="1" x14ac:dyDescent="0.3">
      <c r="A42" s="5" t="s">
        <v>46</v>
      </c>
      <c r="B42" s="7" t="s">
        <v>34</v>
      </c>
      <c r="C42" s="7"/>
      <c r="D42" s="28">
        <f>SUM(D43:D48)</f>
        <v>2007067.3</v>
      </c>
      <c r="E42" s="27">
        <f>SUM(E43:E48)</f>
        <v>2215756</v>
      </c>
      <c r="F42" s="28">
        <f>SUM(F43:F48)</f>
        <v>2698303.2</v>
      </c>
      <c r="G42" s="28">
        <f t="shared" ref="G42" si="7">SUM(G43:G48)</f>
        <v>2456286</v>
      </c>
      <c r="H42" s="28">
        <f t="shared" ref="H42" si="8">SUM(H43:H48)</f>
        <v>2157380.5</v>
      </c>
      <c r="I42" s="33"/>
      <c r="J42" s="33"/>
      <c r="K42" s="33"/>
    </row>
    <row r="43" spans="1:11" ht="14.4" customHeight="1" x14ac:dyDescent="0.3">
      <c r="A43" s="8" t="s">
        <v>47</v>
      </c>
      <c r="B43" s="9" t="s">
        <v>34</v>
      </c>
      <c r="C43" s="9" t="s">
        <v>6</v>
      </c>
      <c r="D43" s="17">
        <v>421630.9</v>
      </c>
      <c r="E43" s="24">
        <v>453092.9</v>
      </c>
      <c r="F43" s="23">
        <v>518632.6</v>
      </c>
      <c r="G43" s="23">
        <v>499593.8</v>
      </c>
      <c r="H43" s="23">
        <v>499584.1</v>
      </c>
    </row>
    <row r="44" spans="1:11" ht="14.4" customHeight="1" x14ac:dyDescent="0.3">
      <c r="A44" s="8" t="s">
        <v>48</v>
      </c>
      <c r="B44" s="9" t="s">
        <v>34</v>
      </c>
      <c r="C44" s="9" t="s">
        <v>7</v>
      </c>
      <c r="D44" s="17">
        <v>1266807.3</v>
      </c>
      <c r="E44" s="24">
        <v>1429415</v>
      </c>
      <c r="F44" s="23">
        <v>1848985.4</v>
      </c>
      <c r="G44" s="23">
        <v>1642937.5</v>
      </c>
      <c r="H44" s="23">
        <v>1344061.5</v>
      </c>
    </row>
    <row r="45" spans="1:11" ht="14.4" customHeight="1" x14ac:dyDescent="0.3">
      <c r="A45" s="8" t="s">
        <v>68</v>
      </c>
      <c r="B45" s="9" t="s">
        <v>34</v>
      </c>
      <c r="C45" s="9" t="s">
        <v>9</v>
      </c>
      <c r="D45" s="17">
        <v>146882.20000000001</v>
      </c>
      <c r="E45" s="24">
        <v>157193.1</v>
      </c>
      <c r="F45" s="23">
        <v>136095.70000000001</v>
      </c>
      <c r="G45" s="23">
        <v>125918.1</v>
      </c>
      <c r="H45" s="23">
        <v>125898.3</v>
      </c>
    </row>
    <row r="46" spans="1:11" ht="31.8" customHeight="1" x14ac:dyDescent="0.3">
      <c r="A46" s="8" t="s">
        <v>85</v>
      </c>
      <c r="B46" s="9" t="s">
        <v>34</v>
      </c>
      <c r="C46" s="9" t="s">
        <v>12</v>
      </c>
      <c r="D46" s="17">
        <v>0</v>
      </c>
      <c r="E46" s="24">
        <v>0</v>
      </c>
      <c r="F46" s="23">
        <v>466.6</v>
      </c>
      <c r="G46" s="23">
        <v>466.6</v>
      </c>
      <c r="H46" s="23">
        <v>466.6</v>
      </c>
    </row>
    <row r="47" spans="1:11" ht="14.4" customHeight="1" x14ac:dyDescent="0.3">
      <c r="A47" s="8" t="s">
        <v>73</v>
      </c>
      <c r="B47" s="9" t="s">
        <v>34</v>
      </c>
      <c r="C47" s="9" t="s">
        <v>34</v>
      </c>
      <c r="D47" s="17">
        <v>65090.9</v>
      </c>
      <c r="E47" s="24">
        <v>44156.1</v>
      </c>
      <c r="F47" s="23">
        <v>53752.9</v>
      </c>
      <c r="G47" s="23">
        <v>48792.9</v>
      </c>
      <c r="H47" s="23">
        <v>48792.9</v>
      </c>
    </row>
    <row r="48" spans="1:11" ht="14.4" customHeight="1" x14ac:dyDescent="0.3">
      <c r="A48" s="8" t="s">
        <v>49</v>
      </c>
      <c r="B48" s="9" t="s">
        <v>34</v>
      </c>
      <c r="C48" s="9" t="s">
        <v>24</v>
      </c>
      <c r="D48" s="17">
        <v>106656</v>
      </c>
      <c r="E48" s="24">
        <v>131898.9</v>
      </c>
      <c r="F48" s="23">
        <v>140370</v>
      </c>
      <c r="G48" s="23">
        <v>138577.1</v>
      </c>
      <c r="H48" s="23">
        <v>138577.1</v>
      </c>
    </row>
    <row r="49" spans="1:11" ht="14.4" customHeight="1" x14ac:dyDescent="0.3">
      <c r="A49" s="5" t="s">
        <v>50</v>
      </c>
      <c r="B49" s="7" t="s">
        <v>35</v>
      </c>
      <c r="C49" s="7"/>
      <c r="D49" s="28">
        <f>SUM(D50:D51)</f>
        <v>203213.4</v>
      </c>
      <c r="E49" s="27">
        <f>SUM(E50:E51)</f>
        <v>214373.6</v>
      </c>
      <c r="F49" s="28">
        <f>SUM(F50:F51)</f>
        <v>235849.2</v>
      </c>
      <c r="G49" s="28">
        <f t="shared" ref="G49" si="9">SUM(G50:G51)</f>
        <v>206424.7</v>
      </c>
      <c r="H49" s="28">
        <f t="shared" ref="H49" si="10">SUM(H50:H51)</f>
        <v>207339.69999999998</v>
      </c>
      <c r="I49" s="33"/>
      <c r="J49" s="33"/>
      <c r="K49" s="33"/>
    </row>
    <row r="50" spans="1:11" ht="14.4" customHeight="1" x14ac:dyDescent="0.3">
      <c r="A50" s="8" t="s">
        <v>51</v>
      </c>
      <c r="B50" s="9" t="s">
        <v>35</v>
      </c>
      <c r="C50" s="9" t="s">
        <v>6</v>
      </c>
      <c r="D50" s="17">
        <v>194330.5</v>
      </c>
      <c r="E50" s="24">
        <v>205239</v>
      </c>
      <c r="F50" s="35">
        <v>224368.7</v>
      </c>
      <c r="G50" s="23">
        <v>195511.2</v>
      </c>
      <c r="H50" s="23">
        <v>196388.9</v>
      </c>
    </row>
    <row r="51" spans="1:11" ht="34.950000000000003" customHeight="1" x14ac:dyDescent="0.3">
      <c r="A51" s="8" t="s">
        <v>52</v>
      </c>
      <c r="B51" s="9" t="s">
        <v>35</v>
      </c>
      <c r="C51" s="9" t="s">
        <v>10</v>
      </c>
      <c r="D51" s="17">
        <v>8882.9</v>
      </c>
      <c r="E51" s="24">
        <v>9134.6</v>
      </c>
      <c r="F51" s="35">
        <v>11480.5</v>
      </c>
      <c r="G51" s="23">
        <v>10913.5</v>
      </c>
      <c r="H51" s="23">
        <v>10950.8</v>
      </c>
    </row>
    <row r="52" spans="1:11" ht="14.4" customHeight="1" x14ac:dyDescent="0.3">
      <c r="A52" s="11" t="s">
        <v>53</v>
      </c>
      <c r="B52" s="12" t="s">
        <v>24</v>
      </c>
      <c r="C52" s="12"/>
      <c r="D52" s="28">
        <f>D54+D53</f>
        <v>1555.4</v>
      </c>
      <c r="E52" s="27">
        <f t="shared" ref="E52:F52" si="11">E54+E53</f>
        <v>1355.2</v>
      </c>
      <c r="F52" s="28">
        <f t="shared" si="11"/>
        <v>1505.2</v>
      </c>
      <c r="G52" s="28">
        <f>G54+G53</f>
        <v>1355.2</v>
      </c>
      <c r="H52" s="28">
        <f>H54+H53</f>
        <v>1355.2</v>
      </c>
      <c r="I52" s="34"/>
      <c r="J52" s="34"/>
      <c r="K52" s="34"/>
    </row>
    <row r="53" spans="1:11" ht="14.4" customHeight="1" x14ac:dyDescent="0.3">
      <c r="A53" s="13" t="s">
        <v>72</v>
      </c>
      <c r="B53" s="14" t="s">
        <v>24</v>
      </c>
      <c r="C53" s="14" t="s">
        <v>34</v>
      </c>
      <c r="D53" s="17">
        <v>200.2</v>
      </c>
      <c r="E53" s="24">
        <v>0</v>
      </c>
      <c r="F53" s="17">
        <v>150</v>
      </c>
      <c r="G53" s="17">
        <v>0</v>
      </c>
      <c r="H53" s="17">
        <v>0</v>
      </c>
      <c r="I53" s="36"/>
      <c r="J53" s="36"/>
      <c r="K53" s="36"/>
    </row>
    <row r="54" spans="1:11" ht="14.4" customHeight="1" x14ac:dyDescent="0.3">
      <c r="A54" s="13" t="s">
        <v>54</v>
      </c>
      <c r="B54" s="14" t="s">
        <v>24</v>
      </c>
      <c r="C54" s="14" t="s">
        <v>24</v>
      </c>
      <c r="D54" s="17">
        <v>1355.2</v>
      </c>
      <c r="E54" s="24">
        <v>1355.2</v>
      </c>
      <c r="F54" s="23">
        <v>1355.2</v>
      </c>
      <c r="G54" s="23">
        <v>1355.2</v>
      </c>
      <c r="H54" s="23">
        <v>1355.2</v>
      </c>
    </row>
    <row r="55" spans="1:11" ht="14.4" customHeight="1" x14ac:dyDescent="0.3">
      <c r="A55" s="5" t="s">
        <v>55</v>
      </c>
      <c r="B55" s="7" t="s">
        <v>36</v>
      </c>
      <c r="C55" s="7"/>
      <c r="D55" s="28">
        <f>SUM(D56:D59)</f>
        <v>133212.9</v>
      </c>
      <c r="E55" s="27">
        <f>SUM(E56:E59)</f>
        <v>99448.9</v>
      </c>
      <c r="F55" s="28">
        <f>SUM(F56:F59)</f>
        <v>131652.4</v>
      </c>
      <c r="G55" s="28">
        <f t="shared" ref="G55" si="12">SUM(G56:G59)</f>
        <v>144021.6</v>
      </c>
      <c r="H55" s="28">
        <f>SUM(H56:H59)</f>
        <v>165229.40000000002</v>
      </c>
      <c r="I55" s="33"/>
      <c r="J55" s="33"/>
      <c r="K55" s="33"/>
    </row>
    <row r="56" spans="1:11" ht="14.4" customHeight="1" x14ac:dyDescent="0.3">
      <c r="A56" s="8" t="s">
        <v>56</v>
      </c>
      <c r="B56" s="9" t="s">
        <v>36</v>
      </c>
      <c r="C56" s="9" t="s">
        <v>6</v>
      </c>
      <c r="D56" s="17">
        <v>19704.5</v>
      </c>
      <c r="E56" s="24">
        <v>19225</v>
      </c>
      <c r="F56" s="23">
        <v>20388.2</v>
      </c>
      <c r="G56" s="23">
        <v>20000</v>
      </c>
      <c r="H56" s="23">
        <v>20000</v>
      </c>
    </row>
    <row r="57" spans="1:11" ht="14.4" customHeight="1" x14ac:dyDescent="0.3">
      <c r="A57" s="8" t="s">
        <v>57</v>
      </c>
      <c r="B57" s="9" t="s">
        <v>36</v>
      </c>
      <c r="C57" s="9" t="s">
        <v>9</v>
      </c>
      <c r="D57" s="17">
        <v>5213.2</v>
      </c>
      <c r="E57" s="24">
        <v>28015.4</v>
      </c>
      <c r="F57" s="23">
        <v>59283.1</v>
      </c>
      <c r="G57" s="23">
        <v>61789</v>
      </c>
      <c r="H57" s="23">
        <v>79723.600000000006</v>
      </c>
    </row>
    <row r="58" spans="1:11" ht="14.4" customHeight="1" x14ac:dyDescent="0.3">
      <c r="A58" s="8" t="s">
        <v>58</v>
      </c>
      <c r="B58" s="9" t="s">
        <v>36</v>
      </c>
      <c r="C58" s="9" t="s">
        <v>10</v>
      </c>
      <c r="D58" s="17">
        <v>94195.5</v>
      </c>
      <c r="E58" s="24">
        <v>52208.5</v>
      </c>
      <c r="F58" s="23">
        <v>51981.1</v>
      </c>
      <c r="G58" s="23">
        <v>62232.6</v>
      </c>
      <c r="H58" s="23">
        <v>65505.8</v>
      </c>
    </row>
    <row r="59" spans="1:11" ht="33.6" customHeight="1" x14ac:dyDescent="0.3">
      <c r="A59" s="8" t="s">
        <v>59</v>
      </c>
      <c r="B59" s="9" t="s">
        <v>36</v>
      </c>
      <c r="C59" s="9" t="s">
        <v>14</v>
      </c>
      <c r="D59" s="17">
        <v>14099.7</v>
      </c>
      <c r="E59" s="24">
        <v>0</v>
      </c>
      <c r="F59" s="23">
        <v>0</v>
      </c>
      <c r="G59" s="23">
        <v>0</v>
      </c>
      <c r="H59" s="23">
        <v>0</v>
      </c>
    </row>
    <row r="60" spans="1:11" ht="14.4" customHeight="1" x14ac:dyDescent="0.3">
      <c r="A60" s="5" t="s">
        <v>60</v>
      </c>
      <c r="B60" s="7" t="s">
        <v>17</v>
      </c>
      <c r="C60" s="7"/>
      <c r="D60" s="28">
        <f>SUM(D61:D64)</f>
        <v>227701.1</v>
      </c>
      <c r="E60" s="27">
        <f>SUM(E61:E64)</f>
        <v>224980.1</v>
      </c>
      <c r="F60" s="28">
        <f>SUM(F61:F64)</f>
        <v>252238</v>
      </c>
      <c r="G60" s="28">
        <f t="shared" ref="G60" si="13">SUM(G61:G64)</f>
        <v>246210.3</v>
      </c>
      <c r="H60" s="28">
        <f t="shared" ref="H60" si="14">SUM(H61:H64)</f>
        <v>246210.3</v>
      </c>
      <c r="I60" s="33"/>
      <c r="J60" s="33"/>
      <c r="K60" s="33"/>
    </row>
    <row r="61" spans="1:11" ht="14.4" customHeight="1" x14ac:dyDescent="0.3">
      <c r="A61" s="8" t="s">
        <v>61</v>
      </c>
      <c r="B61" s="9" t="s">
        <v>17</v>
      </c>
      <c r="C61" s="9" t="s">
        <v>6</v>
      </c>
      <c r="D61" s="17">
        <v>208948.8</v>
      </c>
      <c r="E61" s="24">
        <v>203532.1</v>
      </c>
      <c r="F61" s="23">
        <v>6721.8</v>
      </c>
      <c r="G61" s="23">
        <v>7397</v>
      </c>
      <c r="H61" s="23">
        <v>7397</v>
      </c>
    </row>
    <row r="62" spans="1:11" ht="14.4" customHeight="1" x14ac:dyDescent="0.3">
      <c r="A62" s="8" t="s">
        <v>62</v>
      </c>
      <c r="B62" s="9" t="s">
        <v>17</v>
      </c>
      <c r="C62" s="9" t="s">
        <v>7</v>
      </c>
      <c r="D62" s="17">
        <v>5071.2</v>
      </c>
      <c r="E62" s="24">
        <v>1720.5</v>
      </c>
      <c r="F62" s="23">
        <v>1541.5</v>
      </c>
      <c r="G62" s="17">
        <v>500</v>
      </c>
      <c r="H62" s="17">
        <v>500</v>
      </c>
    </row>
    <row r="63" spans="1:11" ht="14.4" customHeight="1" x14ac:dyDescent="0.3">
      <c r="A63" s="8" t="s">
        <v>71</v>
      </c>
      <c r="B63" s="9" t="s">
        <v>17</v>
      </c>
      <c r="C63" s="9" t="s">
        <v>9</v>
      </c>
      <c r="D63" s="17">
        <v>476.2</v>
      </c>
      <c r="E63" s="24">
        <v>8336.2000000000007</v>
      </c>
      <c r="F63" s="23">
        <v>232128.7</v>
      </c>
      <c r="G63" s="17">
        <v>227313.3</v>
      </c>
      <c r="H63" s="17">
        <v>227313.3</v>
      </c>
    </row>
    <row r="64" spans="1:11" ht="31.2" x14ac:dyDescent="0.3">
      <c r="A64" s="8" t="s">
        <v>63</v>
      </c>
      <c r="B64" s="9" t="s">
        <v>17</v>
      </c>
      <c r="C64" s="9" t="s">
        <v>12</v>
      </c>
      <c r="D64" s="17">
        <v>13204.9</v>
      </c>
      <c r="E64" s="24">
        <v>11391.3</v>
      </c>
      <c r="F64" s="23">
        <v>11846</v>
      </c>
      <c r="G64" s="23">
        <v>11000</v>
      </c>
      <c r="H64" s="23">
        <v>11000</v>
      </c>
    </row>
    <row r="65" spans="1:11" ht="16.95" customHeight="1" x14ac:dyDescent="0.3">
      <c r="A65" s="5" t="s">
        <v>64</v>
      </c>
      <c r="B65" s="7" t="s">
        <v>37</v>
      </c>
      <c r="C65" s="7"/>
      <c r="D65" s="28">
        <f>SUM(D66:D67)</f>
        <v>23898.400000000001</v>
      </c>
      <c r="E65" s="27">
        <f>SUM(E66:E67)</f>
        <v>27095.7</v>
      </c>
      <c r="F65" s="28">
        <f>SUM(F66:F67)</f>
        <v>27000</v>
      </c>
      <c r="G65" s="28">
        <f t="shared" ref="G65" si="15">SUM(G66:G67)</f>
        <v>27000</v>
      </c>
      <c r="H65" s="28">
        <f t="shared" ref="H65" si="16">SUM(H66:H67)</f>
        <v>27000</v>
      </c>
      <c r="I65" s="33"/>
      <c r="J65" s="33"/>
      <c r="K65" s="33"/>
    </row>
    <row r="66" spans="1:11" ht="16.95" customHeight="1" x14ac:dyDescent="0.3">
      <c r="A66" s="8" t="s">
        <v>69</v>
      </c>
      <c r="B66" s="9" t="s">
        <v>37</v>
      </c>
      <c r="C66" s="9" t="s">
        <v>7</v>
      </c>
      <c r="D66" s="17">
        <v>10999.8</v>
      </c>
      <c r="E66" s="24">
        <v>21866.2</v>
      </c>
      <c r="F66" s="23">
        <v>27000</v>
      </c>
      <c r="G66" s="23">
        <v>27000</v>
      </c>
      <c r="H66" s="23">
        <v>27000</v>
      </c>
    </row>
    <row r="67" spans="1:11" ht="31.2" x14ac:dyDescent="0.3">
      <c r="A67" s="8" t="s">
        <v>65</v>
      </c>
      <c r="B67" s="9" t="s">
        <v>37</v>
      </c>
      <c r="C67" s="9" t="s">
        <v>10</v>
      </c>
      <c r="D67" s="17">
        <v>12898.6</v>
      </c>
      <c r="E67" s="24">
        <v>5229.5</v>
      </c>
      <c r="F67" s="23">
        <v>0</v>
      </c>
      <c r="G67" s="23">
        <v>0</v>
      </c>
      <c r="H67" s="23">
        <v>0</v>
      </c>
    </row>
    <row r="68" spans="1:11" ht="30.6" customHeight="1" x14ac:dyDescent="0.3">
      <c r="A68" s="5" t="s">
        <v>80</v>
      </c>
      <c r="B68" s="7" t="s">
        <v>18</v>
      </c>
      <c r="C68" s="7"/>
      <c r="D68" s="28">
        <f>D69</f>
        <v>6603.5</v>
      </c>
      <c r="E68" s="27">
        <f>E69</f>
        <v>1334</v>
      </c>
      <c r="F68" s="28">
        <f>F69</f>
        <v>21053</v>
      </c>
      <c r="G68" s="28">
        <f t="shared" ref="G68:H68" si="17">G69</f>
        <v>24000</v>
      </c>
      <c r="H68" s="28">
        <f t="shared" si="17"/>
        <v>24000</v>
      </c>
      <c r="I68" s="33"/>
      <c r="J68" s="33"/>
      <c r="K68" s="33"/>
    </row>
    <row r="69" spans="1:11" ht="30.6" customHeight="1" x14ac:dyDescent="0.3">
      <c r="A69" s="8" t="s">
        <v>75</v>
      </c>
      <c r="B69" s="9" t="s">
        <v>18</v>
      </c>
      <c r="C69" s="9" t="s">
        <v>6</v>
      </c>
      <c r="D69" s="17">
        <v>6603.5</v>
      </c>
      <c r="E69" s="17">
        <v>1334</v>
      </c>
      <c r="F69" s="17">
        <v>21053</v>
      </c>
      <c r="G69" s="17">
        <v>24000</v>
      </c>
      <c r="H69" s="17">
        <v>24000</v>
      </c>
    </row>
    <row r="70" spans="1:11" x14ac:dyDescent="0.3">
      <c r="A70" s="40"/>
      <c r="B70" s="40"/>
      <c r="C70" s="40"/>
      <c r="D70" s="41"/>
      <c r="E70" s="42"/>
      <c r="G70" s="38"/>
      <c r="H70" s="38"/>
    </row>
    <row r="71" spans="1:11" x14ac:dyDescent="0.3">
      <c r="A71" s="40"/>
      <c r="B71" s="40"/>
      <c r="C71" s="40"/>
      <c r="D71" s="41"/>
      <c r="E71" s="42"/>
      <c r="G71" s="38"/>
      <c r="H71" s="38"/>
    </row>
    <row r="74" spans="1:11" x14ac:dyDescent="0.3">
      <c r="G74" s="39" t="s">
        <v>76</v>
      </c>
    </row>
  </sheetData>
  <mergeCells count="9">
    <mergeCell ref="E1:H1"/>
    <mergeCell ref="A7:A8"/>
    <mergeCell ref="A3:H4"/>
    <mergeCell ref="C7:C8"/>
    <mergeCell ref="F7:H7"/>
    <mergeCell ref="B7:B8"/>
    <mergeCell ref="D7:D8"/>
    <mergeCell ref="E7:E8"/>
    <mergeCell ref="G6:H6"/>
  </mergeCells>
  <pageMargins left="0.39370078740157483" right="0.39370078740157483" top="0.98425196850393704" bottom="0.98425196850393704" header="0.31496062992125984" footer="0.31496062992125984"/>
  <pageSetup paperSize="9" scale="68" firstPageNumber="679" fitToHeight="0" orientation="portrait" useFirstPageNumber="1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2023-11-23T11:00:20Z</dcterms:modified>
</cp:coreProperties>
</file>