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I14" l="1"/>
  <c r="H14"/>
  <c r="G14"/>
  <c r="F14"/>
  <c r="E14"/>
  <c r="D14"/>
  <c r="C14"/>
  <c r="G15" l="1"/>
  <c r="D15" l="1"/>
  <c r="F15" l="1"/>
  <c r="E15"/>
  <c r="C15" l="1"/>
  <c r="I15"/>
  <c r="G32" i="4" l="1"/>
  <c r="G28"/>
  <c r="H27" l="1"/>
  <c r="H26" l="1"/>
  <c r="J26" s="1"/>
  <c r="J27"/>
  <c r="H29"/>
  <c r="J29" s="1"/>
  <c r="H30"/>
  <c r="J30" s="1"/>
  <c r="H31"/>
  <c r="J31" s="1"/>
  <c r="H25"/>
  <c r="J25" s="1"/>
  <c r="H15" i="1" l="1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<sst xmlns="http://schemas.openxmlformats.org/spreadsheetml/2006/main" count="79" uniqueCount="68">
  <si>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</si>
  <si>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</si>
  <si>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</si>
  <si>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</si>
  <si>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</si>
  <si>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</si>
  <si>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</si>
  <si>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</si>
  <si>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</si>
  <si>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</si>
  <si>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</si>
  <si>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</si>
  <si>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</si>
  <si>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</si>
  <si>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</si>
  <si>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</si>
  <si>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</si>
  <si>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</si>
  <si>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</si>
  <si>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</si>
  <si>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</si>
  <si>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</si>
  <si>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</si>
  <si>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</si>
  <si>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</si>
  <si>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</si>
  <si>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</si>
  <si>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</si>
  <si>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</si>
  <si>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</si>
  <si>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</si>
  <si>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</si>
  <si>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</si>
  <si>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</si>
  <si>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</si>
  <si>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</si>
  <si>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</si>
  <si>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</si>
  <si>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</si>
  <si>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</si>
  <si>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</si>
  <si>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</si>
  <si>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</si>
  <si>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</si>
  <si>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</si>
  <si>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</si>
  <si>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</si>
  <si>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</si>
  <si>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</si>
  <si>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</si>
  <si>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</si>
  <si>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</si>
  <si>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</si>
  <si>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</si>
  <si>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</si>
  <si>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</si>
  <si>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</si>
  <si>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</si>
  <si>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</si>
  <si>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</si>
  <si>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</si>
  <si>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</si>
  <si>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Экономист Быкова Е.В</t>
  </si>
  <si>
    <t>Начальник  отдела информирования, приема и выдачи документов  Чёрная Т.А.</t>
  </si>
  <si>
    <t>за декабрь 2017</t>
  </si>
  <si>
    <t>на единицу (50664 услуг):</t>
  </si>
  <si>
    <t>Исполнение за январь-декабрь  от общего доведенного задания на год</t>
  </si>
  <si>
    <t>Исполнение за январь-декабрь от общего доведенного задания на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</si>
</sst>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topLeftCell="A4" zoomScale="60" zoomScaleNormal="100" workbookViewId="0">
      <selection activeCell="W26" sqref="W26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>
      <c r="F1" t="s">
        <v>60</v>
      </c>
    </row>
    <row r="2" spans="1:11">
      <c r="C2" s="75" t="s">
        <v>61</v>
      </c>
      <c r="D2" s="75"/>
      <c r="E2" s="75"/>
      <c r="F2" s="75"/>
      <c r="G2" s="75"/>
    </row>
    <row r="3" spans="1:11">
      <c r="C3" s="75" t="s">
        <v>64</v>
      </c>
      <c r="D3" s="75"/>
      <c r="E3" s="75"/>
      <c r="F3" s="75"/>
      <c r="G3" s="75"/>
    </row>
    <row r="4" spans="1:11">
      <c r="C4" s="58"/>
      <c r="D4" s="58"/>
      <c r="E4" s="58"/>
      <c r="F4" s="58"/>
      <c r="G4" s="58"/>
    </row>
    <row r="5" spans="1:11" s="21" customFormat="1" ht="49.5" customHeight="1">
      <c r="A5" s="77" t="s">
        <v>58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1" ht="40.5" customHeight="1">
      <c r="A7" s="79" t="s">
        <v>59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>
      <c r="A8" s="78" t="s">
        <v>12</v>
      </c>
      <c r="B8" s="78"/>
      <c r="C8" s="78"/>
      <c r="D8" s="78"/>
      <c r="E8" s="78"/>
      <c r="F8" s="78"/>
      <c r="G8" s="78"/>
      <c r="H8" s="78"/>
      <c r="I8" s="78"/>
    </row>
    <row r="9" spans="1:11" ht="15.75">
      <c r="A9" s="11"/>
    </row>
    <row r="10" spans="1:11" ht="15.75">
      <c r="A10" s="78" t="s">
        <v>13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6.5" thickBot="1">
      <c r="A11" s="11"/>
    </row>
    <row r="12" spans="1:11" ht="47.25" customHeight="1" thickBot="1">
      <c r="A12" s="72" t="s">
        <v>14</v>
      </c>
      <c r="B12" s="72" t="s">
        <v>15</v>
      </c>
      <c r="C12" s="60" t="s">
        <v>16</v>
      </c>
      <c r="D12" s="61"/>
      <c r="E12" s="60" t="s">
        <v>17</v>
      </c>
      <c r="F12" s="74"/>
      <c r="G12" s="74"/>
      <c r="H12" s="74"/>
      <c r="I12" s="74"/>
      <c r="J12" s="74"/>
      <c r="K12" s="61"/>
    </row>
    <row r="13" spans="1:11" ht="48" thickBot="1">
      <c r="A13" s="73"/>
      <c r="B13" s="73"/>
      <c r="C13" s="12" t="s">
        <v>18</v>
      </c>
      <c r="D13" s="12" t="s">
        <v>19</v>
      </c>
      <c r="E13" s="60" t="s">
        <v>20</v>
      </c>
      <c r="F13" s="61"/>
      <c r="G13" s="60" t="s">
        <v>21</v>
      </c>
      <c r="H13" s="61"/>
      <c r="I13" s="5" t="s">
        <v>22</v>
      </c>
      <c r="J13" s="5" t="s">
        <v>23</v>
      </c>
      <c r="K13" s="5" t="s">
        <v>24</v>
      </c>
    </row>
    <row r="14" spans="1:11" ht="15.75" thickBot="1">
      <c r="A14" s="17">
        <v>1</v>
      </c>
      <c r="B14" s="3">
        <v>2</v>
      </c>
      <c r="C14" s="3">
        <v>3</v>
      </c>
      <c r="D14" s="3">
        <v>4</v>
      </c>
      <c r="E14" s="62">
        <v>5</v>
      </c>
      <c r="F14" s="63"/>
      <c r="G14" s="62">
        <v>6</v>
      </c>
      <c r="H14" s="63"/>
      <c r="I14" s="3">
        <v>7</v>
      </c>
      <c r="J14" s="3">
        <v>8</v>
      </c>
      <c r="K14" s="3">
        <v>9</v>
      </c>
    </row>
    <row r="15" spans="1:11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0" t="s">
        <v>34</v>
      </c>
      <c r="F15" s="61"/>
      <c r="G15" s="64">
        <v>2.42</v>
      </c>
      <c r="H15" s="65"/>
      <c r="I15" s="26">
        <v>0</v>
      </c>
      <c r="J15" s="32"/>
      <c r="K15" s="28"/>
    </row>
    <row r="16" spans="1:11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0" t="s">
        <v>54</v>
      </c>
      <c r="F16" s="61"/>
      <c r="G16" s="66">
        <v>99.3</v>
      </c>
      <c r="H16" s="67"/>
      <c r="I16" s="27">
        <v>0</v>
      </c>
      <c r="J16" s="31"/>
      <c r="K16" s="25"/>
    </row>
    <row r="17" spans="1:11" ht="15.75">
      <c r="A17" s="2"/>
    </row>
    <row r="18" spans="1:11" ht="15.75">
      <c r="A18" s="2"/>
    </row>
    <row r="20" spans="1:11" ht="15.75">
      <c r="A20" s="71" t="s">
        <v>25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6.5" thickBot="1">
      <c r="A21" s="14"/>
    </row>
    <row r="22" spans="1:11" ht="47.25" customHeight="1" thickBot="1">
      <c r="A22" s="72" t="s">
        <v>14</v>
      </c>
      <c r="B22" s="72" t="s">
        <v>26</v>
      </c>
      <c r="C22" s="60" t="s">
        <v>16</v>
      </c>
      <c r="D22" s="61"/>
      <c r="E22" s="60" t="s">
        <v>17</v>
      </c>
      <c r="F22" s="74"/>
      <c r="G22" s="74"/>
      <c r="H22" s="74"/>
      <c r="I22" s="74"/>
      <c r="J22" s="74"/>
      <c r="K22" s="61"/>
    </row>
    <row r="23" spans="1:11" ht="57.75" customHeight="1" thickBot="1">
      <c r="A23" s="73"/>
      <c r="B23" s="73"/>
      <c r="C23" s="12" t="s">
        <v>18</v>
      </c>
      <c r="D23" s="12" t="s">
        <v>19</v>
      </c>
      <c r="E23" s="60" t="s">
        <v>20</v>
      </c>
      <c r="F23" s="61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1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72">
        <v>1</v>
      </c>
      <c r="B25" s="72" t="s">
        <v>39</v>
      </c>
      <c r="C25" s="72" t="s">
        <v>40</v>
      </c>
      <c r="D25" s="72">
        <v>642</v>
      </c>
      <c r="E25" s="34">
        <v>23450</v>
      </c>
      <c r="F25" s="3" t="s">
        <v>35</v>
      </c>
      <c r="G25" s="49">
        <v>23759</v>
      </c>
      <c r="H25" s="44">
        <f>G25/E25*100</f>
        <v>101.31769722814499</v>
      </c>
      <c r="I25" s="55">
        <v>0.05</v>
      </c>
      <c r="J25" s="44">
        <f>H25-100</f>
        <v>1.3176972281449935</v>
      </c>
      <c r="K25" s="68" t="s">
        <v>66</v>
      </c>
    </row>
    <row r="26" spans="1:11" ht="16.5" customHeight="1" thickBot="1">
      <c r="A26" s="76"/>
      <c r="B26" s="76"/>
      <c r="C26" s="76"/>
      <c r="D26" s="76"/>
      <c r="E26" s="34">
        <v>11500</v>
      </c>
      <c r="F26" s="3" t="s">
        <v>36</v>
      </c>
      <c r="G26" s="49">
        <v>11855</v>
      </c>
      <c r="H26" s="44">
        <f t="shared" ref="H26:H32" si="0">G26/E26*100</f>
        <v>103.08695652173914</v>
      </c>
      <c r="I26" s="55">
        <v>0.05</v>
      </c>
      <c r="J26" s="44">
        <f t="shared" ref="J26:J32" si="1">H26-100</f>
        <v>3.0869565217391397</v>
      </c>
      <c r="K26" s="69"/>
    </row>
    <row r="27" spans="1:11" ht="26.25" thickBot="1">
      <c r="A27" s="76"/>
      <c r="B27" s="76"/>
      <c r="C27" s="76"/>
      <c r="D27" s="76"/>
      <c r="E27" s="34">
        <v>680</v>
      </c>
      <c r="F27" s="3" t="s">
        <v>37</v>
      </c>
      <c r="G27" s="49">
        <v>696</v>
      </c>
      <c r="H27" s="44">
        <f t="shared" si="0"/>
        <v>102.35294117647058</v>
      </c>
      <c r="I27" s="55">
        <v>0.05</v>
      </c>
      <c r="J27" s="44">
        <f t="shared" si="1"/>
        <v>2.3529411764705799</v>
      </c>
      <c r="K27" s="70"/>
    </row>
    <row r="28" spans="1:11" ht="16.5" thickBot="1">
      <c r="A28" s="76"/>
      <c r="B28" s="76"/>
      <c r="C28" s="76"/>
      <c r="D28" s="76"/>
      <c r="E28" s="40">
        <f>SUM(E25:E27)</f>
        <v>35630</v>
      </c>
      <c r="F28" s="33" t="s">
        <v>38</v>
      </c>
      <c r="G28" s="48">
        <f>G25+G26+G27</f>
        <v>36310</v>
      </c>
      <c r="H28" s="44">
        <f t="shared" si="0"/>
        <v>101.90850406960425</v>
      </c>
      <c r="I28" s="55">
        <v>0.05</v>
      </c>
      <c r="J28" s="44">
        <f t="shared" si="1"/>
        <v>1.9085040696042483</v>
      </c>
      <c r="K28" s="52"/>
    </row>
    <row r="29" spans="1:11" ht="40.5" customHeight="1" thickBot="1">
      <c r="A29" s="76"/>
      <c r="B29" s="76"/>
      <c r="C29" s="76"/>
      <c r="D29" s="76"/>
      <c r="E29" s="53">
        <v>7750</v>
      </c>
      <c r="F29" s="51" t="s">
        <v>55</v>
      </c>
      <c r="G29" s="54">
        <v>7781</v>
      </c>
      <c r="H29" s="44">
        <f t="shared" si="0"/>
        <v>100.4</v>
      </c>
      <c r="I29" s="55">
        <v>0.05</v>
      </c>
      <c r="J29" s="44">
        <f t="shared" si="1"/>
        <v>0.40000000000000568</v>
      </c>
      <c r="K29" s="68" t="s">
        <v>67</v>
      </c>
    </row>
    <row r="30" spans="1:11" ht="40.5" customHeight="1" thickBot="1">
      <c r="A30" s="76"/>
      <c r="B30" s="76"/>
      <c r="C30" s="76"/>
      <c r="D30" s="76"/>
      <c r="E30" s="53">
        <v>4660</v>
      </c>
      <c r="F30" s="51" t="s">
        <v>56</v>
      </c>
      <c r="G30" s="54">
        <v>4710</v>
      </c>
      <c r="H30" s="44">
        <f t="shared" si="0"/>
        <v>101.07296137339057</v>
      </c>
      <c r="I30" s="55">
        <v>0.05</v>
      </c>
      <c r="J30" s="44">
        <f t="shared" si="1"/>
        <v>1.0729613733905694</v>
      </c>
      <c r="K30" s="69"/>
    </row>
    <row r="31" spans="1:11" ht="51" customHeight="1" thickBot="1">
      <c r="A31" s="76"/>
      <c r="B31" s="76"/>
      <c r="C31" s="76"/>
      <c r="D31" s="76"/>
      <c r="E31" s="53">
        <v>1850</v>
      </c>
      <c r="F31" s="51" t="s">
        <v>57</v>
      </c>
      <c r="G31" s="54">
        <v>1863</v>
      </c>
      <c r="H31" s="44">
        <f t="shared" si="0"/>
        <v>100.70270270270269</v>
      </c>
      <c r="I31" s="55">
        <v>0.05</v>
      </c>
      <c r="J31" s="44">
        <f t="shared" si="1"/>
        <v>0.70270270270269464</v>
      </c>
      <c r="K31" s="70"/>
    </row>
    <row r="32" spans="1:11" ht="16.5" thickBot="1">
      <c r="A32" s="73"/>
      <c r="B32" s="73"/>
      <c r="C32" s="73"/>
      <c r="D32" s="73"/>
      <c r="E32" s="50">
        <f>SUM(E29:E31)</f>
        <v>14260</v>
      </c>
      <c r="F32" s="33" t="s">
        <v>38</v>
      </c>
      <c r="G32" s="45">
        <f>G29+G30+G31</f>
        <v>14354</v>
      </c>
      <c r="H32" s="44">
        <f t="shared" si="0"/>
        <v>100.65918653576438</v>
      </c>
      <c r="I32" s="55">
        <v>0.05</v>
      </c>
      <c r="J32" s="44">
        <f t="shared" si="1"/>
        <v>0.65918653576437691</v>
      </c>
      <c r="K32" s="22"/>
    </row>
    <row r="34" spans="1:8">
      <c r="A34" s="29" t="s">
        <v>44</v>
      </c>
    </row>
    <row r="35" spans="1:8">
      <c r="A35" s="29" t="s">
        <v>63</v>
      </c>
      <c r="H35" s="46"/>
    </row>
    <row r="36" spans="1:8">
      <c r="A36" s="29" t="s">
        <v>45</v>
      </c>
    </row>
  </sheetData>
  <mergeCells count="30"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E15:F15"/>
    <mergeCell ref="G13:H13"/>
    <mergeCell ref="G14:H14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paperSize="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Normal="100" workbookViewId="0">
      <selection activeCell="F30" sqref="F3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20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2"/>
    </row>
    <row r="3" spans="1:9" s="8" customFormat="1" ht="15.75">
      <c r="A3" s="80" t="s">
        <v>50</v>
      </c>
      <c r="B3" s="80"/>
      <c r="C3" s="80"/>
      <c r="D3" s="80"/>
      <c r="E3" s="80"/>
      <c r="F3" s="56">
        <v>30500000</v>
      </c>
      <c r="G3" s="7"/>
      <c r="H3" s="7"/>
    </row>
    <row r="4" spans="1:9" s="8" customFormat="1" ht="15.75">
      <c r="A4" s="7" t="s">
        <v>51</v>
      </c>
      <c r="B4" s="7"/>
      <c r="C4" s="7"/>
      <c r="D4" s="39"/>
      <c r="E4" s="7"/>
      <c r="F4" s="56">
        <v>8324500</v>
      </c>
      <c r="H4" s="59"/>
      <c r="I4" s="59"/>
    </row>
    <row r="5" spans="1:9" s="8" customFormat="1" ht="15.75">
      <c r="A5" s="7" t="s">
        <v>53</v>
      </c>
      <c r="E5" s="42"/>
      <c r="F5" s="57">
        <v>22175500</v>
      </c>
      <c r="H5" s="9"/>
      <c r="I5" s="9"/>
    </row>
    <row r="6" spans="1:9" s="8" customFormat="1" ht="15.75">
      <c r="A6" s="7" t="s">
        <v>52</v>
      </c>
      <c r="E6" s="43"/>
      <c r="F6" s="57">
        <v>30500000</v>
      </c>
      <c r="H6" s="9"/>
      <c r="I6" s="9"/>
    </row>
    <row r="7" spans="1:9" s="8" customFormat="1" ht="15.75">
      <c r="A7" s="7" t="s">
        <v>48</v>
      </c>
      <c r="D7" s="38"/>
      <c r="E7" s="47"/>
      <c r="F7" s="57">
        <v>8324500</v>
      </c>
      <c r="H7" s="9"/>
      <c r="I7" s="59"/>
    </row>
    <row r="8" spans="1:9" s="8" customFormat="1" ht="15.75">
      <c r="A8" s="7" t="s">
        <v>49</v>
      </c>
      <c r="D8" s="42"/>
      <c r="F8" s="57">
        <v>22175500</v>
      </c>
      <c r="H8" s="9"/>
      <c r="I8" s="59"/>
    </row>
    <row r="9" spans="1:9" ht="16.5" thickBot="1">
      <c r="A9" s="1"/>
      <c r="H9" s="10"/>
      <c r="I9" s="10"/>
    </row>
    <row r="10" spans="1:9" ht="15.75" thickBot="1">
      <c r="A10" s="81" t="s">
        <v>0</v>
      </c>
      <c r="B10" s="81" t="s">
        <v>1</v>
      </c>
      <c r="C10" s="62" t="s">
        <v>2</v>
      </c>
      <c r="D10" s="84"/>
      <c r="E10" s="84"/>
      <c r="F10" s="84"/>
      <c r="G10" s="63"/>
      <c r="H10" s="81" t="s">
        <v>3</v>
      </c>
      <c r="I10" s="81" t="s">
        <v>4</v>
      </c>
    </row>
    <row r="11" spans="1:9" ht="15.75" thickBot="1">
      <c r="A11" s="82"/>
      <c r="B11" s="82"/>
      <c r="C11" s="81" t="s">
        <v>5</v>
      </c>
      <c r="D11" s="62" t="s">
        <v>6</v>
      </c>
      <c r="E11" s="84"/>
      <c r="F11" s="84"/>
      <c r="G11" s="63"/>
      <c r="H11" s="82"/>
      <c r="I11" s="82"/>
    </row>
    <row r="12" spans="1:9" ht="77.25" thickBot="1">
      <c r="A12" s="83"/>
      <c r="B12" s="83"/>
      <c r="C12" s="83"/>
      <c r="D12" s="3" t="s">
        <v>7</v>
      </c>
      <c r="E12" s="3" t="s">
        <v>8</v>
      </c>
      <c r="F12" s="3" t="s">
        <v>9</v>
      </c>
      <c r="G12" s="3" t="s">
        <v>10</v>
      </c>
      <c r="H12" s="83"/>
      <c r="I12" s="83"/>
    </row>
    <row r="13" spans="1:9" ht="111.75" customHeight="1" thickBot="1">
      <c r="A13" s="16">
        <v>1</v>
      </c>
      <c r="B13" s="23" t="s">
        <v>41</v>
      </c>
      <c r="C13" s="24">
        <f>D13+F13</f>
        <v>30237834.699999999</v>
      </c>
      <c r="D13" s="24">
        <v>12334157.59</v>
      </c>
      <c r="E13" s="24">
        <v>12438688.550000001</v>
      </c>
      <c r="F13" s="24">
        <v>17903677.109999999</v>
      </c>
      <c r="G13" s="24">
        <v>1065231.23</v>
      </c>
      <c r="H13" s="24">
        <v>107210.91</v>
      </c>
      <c r="I13" s="24">
        <v>154954.39000000001</v>
      </c>
    </row>
    <row r="14" spans="1:9" ht="16.5" thickBot="1">
      <c r="A14" s="16"/>
      <c r="B14" s="23" t="s">
        <v>65</v>
      </c>
      <c r="C14" s="24">
        <f t="shared" ref="C14:I14" si="0">C13/50664</f>
        <v>596.83078122532766</v>
      </c>
      <c r="D14" s="24">
        <f t="shared" si="0"/>
        <v>243.45013402021158</v>
      </c>
      <c r="E14" s="24">
        <f t="shared" si="0"/>
        <v>245.51335366335073</v>
      </c>
      <c r="F14" s="24">
        <f t="shared" si="0"/>
        <v>353.38064720511602</v>
      </c>
      <c r="G14" s="24">
        <f t="shared" si="0"/>
        <v>21.025407192483815</v>
      </c>
      <c r="H14" s="24">
        <f t="shared" si="0"/>
        <v>2.1161161771672194</v>
      </c>
      <c r="I14" s="24">
        <f t="shared" si="0"/>
        <v>3.058471301121112</v>
      </c>
    </row>
    <row r="15" spans="1:9" ht="16.5" thickBot="1">
      <c r="A15" s="4"/>
      <c r="B15" s="6" t="s">
        <v>11</v>
      </c>
      <c r="C15" s="24">
        <f>C13</f>
        <v>30237834.699999999</v>
      </c>
      <c r="D15" s="24">
        <f>D13</f>
        <v>12334157.59</v>
      </c>
      <c r="E15" s="24">
        <f>E13</f>
        <v>12438688.550000001</v>
      </c>
      <c r="F15" s="24">
        <f>F13</f>
        <v>17903677.109999999</v>
      </c>
      <c r="G15" s="24">
        <f>G13</f>
        <v>1065231.23</v>
      </c>
      <c r="H15" s="24">
        <f t="shared" ref="H15" si="1">H13</f>
        <v>107210.91</v>
      </c>
      <c r="I15" s="24">
        <f>I13</f>
        <v>154954.39000000001</v>
      </c>
    </row>
    <row r="16" spans="1:9" ht="15.75">
      <c r="A16" s="1"/>
    </row>
    <row r="17" spans="1:2" ht="15" customHeight="1">
      <c r="A17" s="35" t="s">
        <v>42</v>
      </c>
      <c r="B17" s="35"/>
    </row>
    <row r="18" spans="1:2" ht="15" customHeight="1">
      <c r="A18" s="36" t="s">
        <v>62</v>
      </c>
      <c r="B18" s="37"/>
    </row>
    <row r="19" spans="1:2" ht="15.75" customHeight="1">
      <c r="A19" s="36" t="s">
        <v>43</v>
      </c>
      <c r="B19" s="37"/>
    </row>
    <row r="20" spans="1:2" ht="15.75">
      <c r="A20" s="1"/>
      <c r="B20" s="14"/>
    </row>
  </sheetData>
  <mergeCells count="8">
    <mergeCell ref="A3:E3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2018-01-10T07:14:21Z</cp:lastPrinted>
  <dcterms:created xsi:type="dcterms:W3CDTF">2016-02-03T11:00:06Z</dcterms:created>
  <dcterms:modified xsi:type="dcterms:W3CDTF">2018-01-15T05:27:48Z</dcterms:modified>
</cp:coreProperties>
</file>