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информационных издержек" sheetId="1" r:id="rId1"/>
    <sheet name="Лист1" sheetId="2" r:id="rId2"/>
  </sheets>
  <definedNames>
    <definedName name="_xlnm.Print_Area" localSheetId="0">'Расчет информационных издержек'!$A$1:$F$54</definedName>
  </definedNames>
  <calcPr fullCalcOnLoad="1"/>
</workbook>
</file>

<file path=xl/sharedStrings.xml><?xml version="1.0" encoding="utf-8"?>
<sst xmlns="http://schemas.openxmlformats.org/spreadsheetml/2006/main" count="96" uniqueCount="70">
  <si>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</si>
  <si>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</si>
  <si>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</si>
  <si>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</si>
  <si>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</si>
  <si>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</si>
  <si>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</si>
  <si>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</si>
  <si>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</si>
  <si>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</si>
  <si>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</si>
  <si>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</si>
  <si>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</si>
  <si>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</si>
  <si>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</si>
  <si>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</si>
  <si>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</si>
  <si>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</si>
  <si>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</si>
  <si>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</si>
  <si>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</si>
  <si>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</si>
  <si>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</si>
  <si>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</si>
  <si>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</si>
  <si>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</si>
  <si>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</si>
  <si>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</si>
  <si>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</si>
  <si>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</si>
  <si>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</si>
  <si>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</si>
  <si>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</si>
  <si>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</si>
  <si>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</si>
  <si>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</si>
  <si>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</si>
  <si>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</si>
  <si>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</si>
  <si>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</si>
  <si>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</si>
  <si>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</si>
  <si>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</si>
  <si>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</si>
  <si>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</si>
  <si>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документы предоставляются в Департамент (МФЦ)  1 раз</t>
  </si>
  <si>
    <t>II. Расчет информационных издержек № 3</t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</si>
  <si>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</si>
  <si>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</si>
  <si>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</si>
  <si>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</si>
  <si>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</si>
  <si>
    <t>Стоимость расходных материалов определены на основании данных размещенных в сети Интернет (www.komus.ru)</t>
  </si>
  <si>
    <t>1.2.1.1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</si>
  <si>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</si>
  <si>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</si>
  <si>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1.2.1.2</t>
  </si>
  <si>
    <t>картридж (листов)</t>
  </si>
  <si>
    <t>Стоимость картриджа  для HP laserjet 3052 черный (на 2000 листов) составляет 940,00 руб.</t>
  </si>
  <si>
    <t>Данные из итогов СЭР г. Югорска за 2018 год (рреднемесячная номинальная начисленная заработная плата одного работника по крупным и средним предприятиям)</t>
  </si>
  <si>
    <t>шариковая ручка</t>
  </si>
  <si>
    <t>1.2.1.3</t>
  </si>
  <si>
    <t>Стоимость шариковой ручки неавтоматической Attache Slim синяя (толщина линии 0,5 мм) составляет 8,90 руб.</t>
  </si>
  <si>
    <t>Исполнитель:   Цыкарева Александра Геннадьевна, специалист-эксперт отдела земельных ресурсов по работе с юридическими лицами</t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</si>
  <si>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в соответствии с пунктом 17 административного реглмента заявителем  формируется перечень документов, необходимых для предоставления муниципальной услуги.</t>
    </r>
  </si>
  <si>
    <t>задействовано 3 специалиста администрации города (в среднем 24 часа работы (3 рабочих дня) на одного специалиста)</t>
  </si>
  <si>
    <r>
      <t xml:space="preserve">  1. Стандартные издержки субъектов предпринимательской деятельности, возникающие в связи с действующим исполнением требования постановления администрации города Югорска  от 25.01.2016 № 119 «Об утверждении административного регламента предоставления муниципальной услуги «Предоставление земельного участка из земель сельскохозяйственного назначения, находящихся в муниципальной собственности или государственная собственность на которые не разграничена крестьянским (фермерским) хозяйствам для осуществления их деятельности»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</si>
  <si>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25.01.2016 № 119 «Об утверждении административного регламента предоставления муниципальной услуги «Предоставление земельного участка из земель сельскохозяйственного назначения, находящихся в муниципальной собственности или государственная собственность на которые не разграничена крестьянским (фермерским) хозяйствам для осуществления их деятельности»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</si>
  <si>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Подготовка и выдача проектов договоров аренды, купли-продажи или безвозмездного пользования земельного участка  заявителям</t>
    </r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</si>
  <si>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25.01.2016 № 119 «Об утверждении административного регламента предоставления муниципальной услуги «Предоставление земельного участка из земель сельскохозяйственного назначения, находящихся в муниципальной собственности или государственная собственность на которые не разграничена крестьянским (фермерским) хозяйствам для осуществления их деятельности»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</si>
</sst>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dotted"/>
      <right style="thin"/>
      <top/>
      <bottom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/>
    </xf>
    <xf numFmtId="0" fontId="3" fillId="0" borderId="18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4" fillId="0" borderId="36" xfId="0" applyNumberFormat="1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4" fillId="0" borderId="14" xfId="0" applyFont="1" applyBorder="1" applyAlignment="1">
      <alignment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12" fillId="0" borderId="43" xfId="0" applyFont="1" applyBorder="1" applyAlignment="1">
      <alignment wrapText="1"/>
    </xf>
    <xf numFmtId="2" fontId="17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18" fillId="0" borderId="0" xfId="0" applyFont="1" applyAlignment="1">
      <alignment/>
    </xf>
    <xf numFmtId="0" fontId="15" fillId="0" borderId="4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0" fillId="0" borderId="47" xfId="0" applyFont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4" fillId="0" borderId="31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0" fontId="4" fillId="0" borderId="45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2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wrapText="1"/>
    </xf>
    <xf numFmtId="0" fontId="6" fillId="0" borderId="49" xfId="0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top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4" fillId="0" borderId="40" xfId="0" applyFont="1" applyBorder="1" applyAlignment="1">
      <alignment horizontal="left" vertical="top" wrapText="1"/>
    </xf>
    <xf numFmtId="0" fontId="61" fillId="0" borderId="40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62" fillId="0" borderId="0" xfId="0" applyFont="1" applyAlignment="1">
      <alignment horizontal="left" vertical="top" wrapText="1"/>
    </xf>
    <xf numFmtId="0" fontId="6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4"/>
  <sheetViews>
    <sheetView tabSelected="1" view="pageBreakPreview" zoomScaleSheetLayoutView="100" zoomScalePageLayoutView="0" workbookViewId="0" topLeftCell="A33">
      <selection activeCell="A45" sqref="A45:F45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33" t="s">
        <v>28</v>
      </c>
      <c r="B1" s="133"/>
      <c r="C1" s="133"/>
      <c r="D1" s="133"/>
      <c r="E1" s="133"/>
      <c r="F1" s="133"/>
    </row>
    <row r="2" spans="1:6" ht="49.5" customHeight="1">
      <c r="A2" s="134" t="s">
        <v>41</v>
      </c>
      <c r="B2" s="134"/>
      <c r="C2" s="134"/>
      <c r="D2" s="134"/>
      <c r="E2" s="134"/>
      <c r="F2" s="134"/>
    </row>
    <row r="3" spans="1:6" s="94" customFormat="1" ht="65.25" customHeight="1">
      <c r="A3" s="135" t="s">
        <v>66</v>
      </c>
      <c r="B3" s="135"/>
      <c r="C3" s="135"/>
      <c r="D3" s="135"/>
      <c r="E3" s="135"/>
      <c r="F3" s="135"/>
    </row>
    <row r="4" spans="1:6" ht="19.5" thickBot="1">
      <c r="A4" s="117" t="s">
        <v>0</v>
      </c>
      <c r="B4" s="117"/>
      <c r="C4" s="117"/>
      <c r="D4" s="117"/>
      <c r="E4" s="117"/>
      <c r="F4" s="117"/>
    </row>
    <row r="5" spans="1:6" ht="18.75">
      <c r="A5" s="2" t="s">
        <v>1</v>
      </c>
      <c r="B5" s="118" t="s">
        <v>2</v>
      </c>
      <c r="C5" s="119"/>
      <c r="D5" s="119"/>
      <c r="E5" s="120"/>
      <c r="F5" s="3" t="s">
        <v>3</v>
      </c>
    </row>
    <row r="6" spans="1:6" ht="33.75" customHeight="1">
      <c r="A6" s="4" t="s">
        <v>30</v>
      </c>
      <c r="B6" s="123" t="s">
        <v>64</v>
      </c>
      <c r="C6" s="124"/>
      <c r="D6" s="124"/>
      <c r="E6" s="124"/>
      <c r="F6" s="125"/>
    </row>
    <row r="7" spans="1:6" ht="21.75" customHeight="1">
      <c r="A7" s="5" t="s">
        <v>34</v>
      </c>
      <c r="B7" s="123" t="s">
        <v>44</v>
      </c>
      <c r="C7" s="124"/>
      <c r="D7" s="124"/>
      <c r="E7" s="124"/>
      <c r="F7" s="125"/>
    </row>
    <row r="8" spans="1:6" ht="48">
      <c r="A8" s="6" t="s">
        <v>35</v>
      </c>
      <c r="B8" s="7" t="s">
        <v>7</v>
      </c>
      <c r="C8" s="8"/>
      <c r="D8" s="8"/>
      <c r="E8" s="136">
        <v>89285.1</v>
      </c>
      <c r="F8" s="60" t="s">
        <v>59</v>
      </c>
    </row>
    <row r="9" spans="1:6" ht="34.5" customHeight="1">
      <c r="A9" s="11" t="s">
        <v>36</v>
      </c>
      <c r="B9" s="56" t="s">
        <v>9</v>
      </c>
      <c r="C9" s="12"/>
      <c r="D9" s="71">
        <v>0.302</v>
      </c>
      <c r="E9" s="72">
        <f>+E8*D9</f>
        <v>26964.1002</v>
      </c>
      <c r="F9" s="15"/>
    </row>
    <row r="10" spans="1:6" ht="18.75">
      <c r="A10" s="16" t="s">
        <v>10</v>
      </c>
      <c r="B10" s="73"/>
      <c r="C10" s="74"/>
      <c r="D10" s="75"/>
      <c r="E10" s="72">
        <f>E8+E9</f>
        <v>116249.2002</v>
      </c>
      <c r="F10" s="15"/>
    </row>
    <row r="11" spans="1:6" ht="31.5">
      <c r="A11" s="20" t="s">
        <v>38</v>
      </c>
      <c r="B11" s="57" t="s">
        <v>12</v>
      </c>
      <c r="C11" s="76"/>
      <c r="D11" s="77">
        <v>1970</v>
      </c>
      <c r="E11" s="78">
        <f>D11/12</f>
        <v>164.16666666666666</v>
      </c>
      <c r="F11" s="61" t="s">
        <v>27</v>
      </c>
    </row>
    <row r="12" spans="1:6" ht="32.25" customHeight="1">
      <c r="A12" s="24" t="s">
        <v>37</v>
      </c>
      <c r="B12" s="57" t="s">
        <v>14</v>
      </c>
      <c r="C12" s="76"/>
      <c r="D12" s="79"/>
      <c r="E12" s="105">
        <v>8</v>
      </c>
      <c r="F12" s="62"/>
    </row>
    <row r="13" spans="1:6" ht="16.5" customHeight="1">
      <c r="A13" s="27" t="s">
        <v>15</v>
      </c>
      <c r="B13" s="80"/>
      <c r="C13" s="81"/>
      <c r="D13" s="80"/>
      <c r="E13" s="72">
        <f>E10/E11*E12</f>
        <v>5664.93564426396</v>
      </c>
      <c r="F13" s="62"/>
    </row>
    <row r="14" spans="1:6" ht="18.75">
      <c r="A14" s="31" t="s">
        <v>31</v>
      </c>
      <c r="B14" s="126" t="s">
        <v>17</v>
      </c>
      <c r="C14" s="127"/>
      <c r="D14" s="127"/>
      <c r="E14" s="128"/>
      <c r="F14" s="63"/>
    </row>
    <row r="15" spans="1:6" ht="63.75">
      <c r="A15" s="33" t="s">
        <v>32</v>
      </c>
      <c r="B15" s="55" t="s">
        <v>19</v>
      </c>
      <c r="C15" s="82"/>
      <c r="D15" s="82"/>
      <c r="E15" s="83">
        <f>E16+E18+E17</f>
        <v>72.7</v>
      </c>
      <c r="F15" s="61" t="s">
        <v>52</v>
      </c>
    </row>
    <row r="16" spans="1:6" ht="32.25">
      <c r="A16" s="36" t="s">
        <v>53</v>
      </c>
      <c r="B16" s="98" t="s">
        <v>54</v>
      </c>
      <c r="C16" s="99">
        <v>50</v>
      </c>
      <c r="D16" s="100">
        <v>225</v>
      </c>
      <c r="E16" s="72">
        <f>D16/500*C16</f>
        <v>22.5</v>
      </c>
      <c r="F16" s="101" t="s">
        <v>55</v>
      </c>
    </row>
    <row r="17" spans="1:6" ht="32.25">
      <c r="A17" s="36" t="s">
        <v>56</v>
      </c>
      <c r="B17" s="98" t="s">
        <v>60</v>
      </c>
      <c r="C17" s="102">
        <v>3</v>
      </c>
      <c r="D17" s="103">
        <v>8.9</v>
      </c>
      <c r="E17" s="90">
        <f>C17*D17</f>
        <v>26.700000000000003</v>
      </c>
      <c r="F17" s="101" t="s">
        <v>62</v>
      </c>
    </row>
    <row r="18" spans="1:6" ht="32.25">
      <c r="A18" s="36" t="s">
        <v>61</v>
      </c>
      <c r="B18" s="98" t="s">
        <v>57</v>
      </c>
      <c r="C18" s="102">
        <v>50</v>
      </c>
      <c r="D18" s="103">
        <v>940</v>
      </c>
      <c r="E18" s="70">
        <f>D18/2000*C18</f>
        <v>23.5</v>
      </c>
      <c r="F18" s="101" t="s">
        <v>58</v>
      </c>
    </row>
    <row r="19" spans="1:6" ht="1.5" customHeight="1" hidden="1">
      <c r="A19" s="38"/>
      <c r="B19" s="58"/>
      <c r="C19" s="85"/>
      <c r="D19" s="77"/>
      <c r="E19" s="72"/>
      <c r="F19" s="64"/>
    </row>
    <row r="20" spans="1:6" ht="18.75" customHeight="1" hidden="1">
      <c r="A20" s="36"/>
      <c r="B20" s="59"/>
      <c r="C20" s="85"/>
      <c r="D20" s="86"/>
      <c r="E20" s="72"/>
      <c r="F20" s="65"/>
    </row>
    <row r="21" spans="1:6" ht="18.75">
      <c r="A21" s="40" t="s">
        <v>20</v>
      </c>
      <c r="B21" s="87"/>
      <c r="C21" s="76"/>
      <c r="D21" s="88"/>
      <c r="E21" s="78">
        <f>E15</f>
        <v>72.7</v>
      </c>
      <c r="F21" s="66"/>
    </row>
    <row r="22" spans="1:6" ht="21.75" customHeight="1">
      <c r="A22" s="45" t="s">
        <v>22</v>
      </c>
      <c r="B22" s="89"/>
      <c r="C22" s="84"/>
      <c r="D22" s="84"/>
      <c r="E22" s="90">
        <f>E13+E21</f>
        <v>5737.63564426396</v>
      </c>
      <c r="F22" s="64"/>
    </row>
    <row r="23" spans="1:6" ht="31.5" customHeight="1">
      <c r="A23" s="47" t="s">
        <v>33</v>
      </c>
      <c r="B23" s="107" t="s">
        <v>24</v>
      </c>
      <c r="C23" s="108"/>
      <c r="D23" s="109"/>
      <c r="E23" s="49">
        <v>1</v>
      </c>
      <c r="F23" s="97" t="s">
        <v>45</v>
      </c>
    </row>
    <row r="24" spans="1:6" ht="34.5" customHeight="1">
      <c r="A24" s="47" t="s">
        <v>39</v>
      </c>
      <c r="B24" s="48" t="s">
        <v>25</v>
      </c>
      <c r="C24" s="37"/>
      <c r="D24" s="50"/>
      <c r="E24" s="49">
        <v>1</v>
      </c>
      <c r="F24" s="68"/>
    </row>
    <row r="25" spans="1:6" ht="36.75" customHeight="1" thickBot="1">
      <c r="A25" s="110" t="s">
        <v>40</v>
      </c>
      <c r="B25" s="111"/>
      <c r="C25" s="111"/>
      <c r="D25" s="112"/>
      <c r="E25" s="52">
        <f>E22*E23*E24</f>
        <v>5737.63564426396</v>
      </c>
      <c r="F25" s="69"/>
    </row>
    <row r="26" spans="1:6" ht="12" customHeight="1">
      <c r="A26" s="91"/>
      <c r="B26" s="37"/>
      <c r="C26" s="37"/>
      <c r="D26" s="37"/>
      <c r="E26" s="92"/>
      <c r="F26" s="93"/>
    </row>
    <row r="27" spans="1:6" ht="60" customHeight="1">
      <c r="A27" s="116" t="s">
        <v>67</v>
      </c>
      <c r="B27" s="116"/>
      <c r="C27" s="116"/>
      <c r="D27" s="116"/>
      <c r="E27" s="116"/>
      <c r="F27" s="116"/>
    </row>
    <row r="28" spans="1:6" ht="19.5" thickBot="1">
      <c r="A28" s="117" t="s">
        <v>48</v>
      </c>
      <c r="B28" s="117"/>
      <c r="C28" s="117"/>
      <c r="D28" s="117"/>
      <c r="E28" s="117"/>
      <c r="F28" s="117"/>
    </row>
    <row r="29" spans="1:6" ht="18.75">
      <c r="A29" s="2" t="s">
        <v>1</v>
      </c>
      <c r="B29" s="118" t="s">
        <v>2</v>
      </c>
      <c r="C29" s="119"/>
      <c r="D29" s="119"/>
      <c r="E29" s="120"/>
      <c r="F29" s="3" t="s">
        <v>3</v>
      </c>
    </row>
    <row r="30" spans="1:6" ht="36" customHeight="1">
      <c r="A30" s="4" t="s">
        <v>4</v>
      </c>
      <c r="B30" s="121" t="s">
        <v>68</v>
      </c>
      <c r="C30" s="116"/>
      <c r="D30" s="116"/>
      <c r="E30" s="116"/>
      <c r="F30" s="116"/>
    </row>
    <row r="31" spans="1:7" ht="23.25" customHeight="1">
      <c r="A31" s="5" t="s">
        <v>5</v>
      </c>
      <c r="B31" s="113" t="s">
        <v>44</v>
      </c>
      <c r="C31" s="114"/>
      <c r="D31" s="114"/>
      <c r="E31" s="114"/>
      <c r="F31" s="115"/>
      <c r="G31" s="54"/>
    </row>
    <row r="32" spans="1:6" ht="32.25">
      <c r="A32" s="6" t="s">
        <v>6</v>
      </c>
      <c r="B32" s="7" t="s">
        <v>7</v>
      </c>
      <c r="C32" s="8"/>
      <c r="D32" s="9"/>
      <c r="E32" s="10">
        <v>79645</v>
      </c>
      <c r="F32" s="67" t="s">
        <v>43</v>
      </c>
    </row>
    <row r="33" spans="1:6" ht="25.5" customHeight="1">
      <c r="A33" s="11" t="s">
        <v>8</v>
      </c>
      <c r="B33" s="56" t="s">
        <v>9</v>
      </c>
      <c r="C33" s="12"/>
      <c r="D33" s="13">
        <v>0.268</v>
      </c>
      <c r="E33" s="14">
        <f>+E32*D33</f>
        <v>21344.86</v>
      </c>
      <c r="F33" s="67"/>
    </row>
    <row r="34" spans="1:6" ht="18.75">
      <c r="A34" s="16" t="s">
        <v>10</v>
      </c>
      <c r="B34" s="17"/>
      <c r="C34" s="18"/>
      <c r="D34" s="19"/>
      <c r="E34" s="14">
        <f>E32+E33</f>
        <v>100989.86</v>
      </c>
      <c r="F34" s="67"/>
    </row>
    <row r="35" spans="1:6" ht="29.25" customHeight="1">
      <c r="A35" s="20" t="s">
        <v>11</v>
      </c>
      <c r="B35" s="57" t="s">
        <v>12</v>
      </c>
      <c r="C35" s="21"/>
      <c r="D35" s="22">
        <f>D11</f>
        <v>1970</v>
      </c>
      <c r="E35" s="23">
        <f>D35/12</f>
        <v>164.16666666666666</v>
      </c>
      <c r="F35" s="67" t="s">
        <v>27</v>
      </c>
    </row>
    <row r="36" spans="1:6" ht="38.25" customHeight="1">
      <c r="A36" s="24" t="s">
        <v>13</v>
      </c>
      <c r="B36" s="57" t="s">
        <v>14</v>
      </c>
      <c r="C36" s="21"/>
      <c r="D36" s="25"/>
      <c r="E36" s="106">
        <v>72</v>
      </c>
      <c r="F36" s="67" t="s">
        <v>65</v>
      </c>
    </row>
    <row r="37" spans="1:6" ht="18.75">
      <c r="A37" s="27" t="s">
        <v>15</v>
      </c>
      <c r="B37" s="28"/>
      <c r="C37" s="29"/>
      <c r="D37" s="30"/>
      <c r="E37" s="14">
        <f>E34/E35*E36</f>
        <v>44291.99951269036</v>
      </c>
      <c r="F37" s="26"/>
    </row>
    <row r="38" spans="1:6" ht="18.75" customHeight="1">
      <c r="A38" s="31" t="s">
        <v>16</v>
      </c>
      <c r="B38" s="130" t="s">
        <v>17</v>
      </c>
      <c r="C38" s="131"/>
      <c r="D38" s="131"/>
      <c r="E38" s="132"/>
      <c r="F38" s="32"/>
    </row>
    <row r="39" spans="1:6" ht="72.75" customHeight="1">
      <c r="A39" s="33" t="s">
        <v>18</v>
      </c>
      <c r="B39" s="55" t="s">
        <v>19</v>
      </c>
      <c r="C39" s="34"/>
      <c r="D39" s="34">
        <v>72.7</v>
      </c>
      <c r="E39" s="35">
        <f>D39*E36</f>
        <v>5234.400000000001</v>
      </c>
      <c r="F39" s="67" t="s">
        <v>42</v>
      </c>
    </row>
    <row r="40" spans="1:6" ht="18.75">
      <c r="A40" s="40" t="s">
        <v>20</v>
      </c>
      <c r="B40" s="41"/>
      <c r="C40" s="42"/>
      <c r="D40" s="43"/>
      <c r="E40" s="23">
        <f>E39</f>
        <v>5234.400000000001</v>
      </c>
      <c r="F40" s="67"/>
    </row>
    <row r="41" spans="1:6" ht="23.25" customHeight="1">
      <c r="A41" s="45" t="s">
        <v>22</v>
      </c>
      <c r="B41" s="44"/>
      <c r="C41" s="37"/>
      <c r="D41" s="37"/>
      <c r="E41" s="46">
        <f>E37+E40</f>
        <v>49526.39951269036</v>
      </c>
      <c r="F41" s="39"/>
    </row>
    <row r="42" spans="1:6" ht="30.75" customHeight="1">
      <c r="A42" s="47" t="s">
        <v>21</v>
      </c>
      <c r="B42" s="107" t="s">
        <v>24</v>
      </c>
      <c r="C42" s="108"/>
      <c r="D42" s="109"/>
      <c r="E42" s="49">
        <v>1</v>
      </c>
      <c r="F42" s="67" t="s">
        <v>29</v>
      </c>
    </row>
    <row r="43" spans="1:6" ht="18.75">
      <c r="A43" s="47" t="s">
        <v>23</v>
      </c>
      <c r="B43" s="48" t="s">
        <v>25</v>
      </c>
      <c r="C43" s="37"/>
      <c r="D43" s="50"/>
      <c r="E43" s="49">
        <v>1</v>
      </c>
      <c r="F43" s="51"/>
    </row>
    <row r="44" spans="1:6" ht="32.25" customHeight="1" thickBot="1">
      <c r="A44" s="110" t="s">
        <v>26</v>
      </c>
      <c r="B44" s="111"/>
      <c r="C44" s="111"/>
      <c r="D44" s="112"/>
      <c r="E44" s="52">
        <f>E41*E42*E43</f>
        <v>49526.39951269036</v>
      </c>
      <c r="F44" s="53"/>
    </row>
    <row r="45" spans="1:6" ht="83.25" customHeight="1">
      <c r="A45" s="116" t="s">
        <v>69</v>
      </c>
      <c r="B45" s="116"/>
      <c r="C45" s="116"/>
      <c r="D45" s="116"/>
      <c r="E45" s="116"/>
      <c r="F45" s="116"/>
    </row>
    <row r="46" spans="1:6" ht="19.5" thickBot="1">
      <c r="A46" s="117" t="s">
        <v>46</v>
      </c>
      <c r="B46" s="117"/>
      <c r="C46" s="117"/>
      <c r="D46" s="117"/>
      <c r="E46" s="117"/>
      <c r="F46" s="117"/>
    </row>
    <row r="47" spans="1:6" ht="18.75">
      <c r="A47" s="2" t="s">
        <v>1</v>
      </c>
      <c r="B47" s="118" t="s">
        <v>2</v>
      </c>
      <c r="C47" s="119"/>
      <c r="D47" s="119"/>
      <c r="E47" s="120"/>
      <c r="F47" s="3" t="s">
        <v>3</v>
      </c>
    </row>
    <row r="48" spans="1:6" ht="36" customHeight="1">
      <c r="A48" s="104" t="s">
        <v>4</v>
      </c>
      <c r="B48" s="121" t="s">
        <v>47</v>
      </c>
      <c r="C48" s="116"/>
      <c r="D48" s="116"/>
      <c r="E48" s="116"/>
      <c r="F48" s="116"/>
    </row>
    <row r="49" spans="1:7" ht="32.25" customHeight="1">
      <c r="A49" s="5" t="s">
        <v>5</v>
      </c>
      <c r="B49" s="122" t="s">
        <v>50</v>
      </c>
      <c r="C49" s="114"/>
      <c r="D49" s="114"/>
      <c r="E49" s="114"/>
      <c r="F49" s="115"/>
      <c r="G49" s="54"/>
    </row>
    <row r="50" spans="1:6" ht="30.75" customHeight="1">
      <c r="A50" s="47" t="s">
        <v>21</v>
      </c>
      <c r="B50" s="107" t="s">
        <v>24</v>
      </c>
      <c r="C50" s="108"/>
      <c r="D50" s="109"/>
      <c r="E50" s="49">
        <v>2</v>
      </c>
      <c r="F50" s="67" t="s">
        <v>49</v>
      </c>
    </row>
    <row r="51" spans="1:6" ht="18.75">
      <c r="A51" s="47" t="s">
        <v>23</v>
      </c>
      <c r="B51" s="48" t="s">
        <v>25</v>
      </c>
      <c r="C51" s="37"/>
      <c r="D51" s="50"/>
      <c r="E51" s="49">
        <v>1</v>
      </c>
      <c r="F51" s="51"/>
    </row>
    <row r="52" spans="1:6" ht="32.25" customHeight="1" thickBot="1">
      <c r="A52" s="110" t="s">
        <v>51</v>
      </c>
      <c r="B52" s="111"/>
      <c r="C52" s="111"/>
      <c r="D52" s="112"/>
      <c r="E52" s="52">
        <v>627.54</v>
      </c>
      <c r="F52" s="53"/>
    </row>
    <row r="53" spans="1:6" ht="13.5" customHeight="1">
      <c r="A53" s="95"/>
      <c r="B53" s="95"/>
      <c r="C53" s="95"/>
      <c r="D53" s="95"/>
      <c r="E53" s="92"/>
      <c r="F53" s="96"/>
    </row>
    <row r="54" spans="1:6" ht="69.75" customHeight="1">
      <c r="A54" s="129" t="s">
        <v>63</v>
      </c>
      <c r="B54" s="129"/>
      <c r="C54" s="129"/>
      <c r="D54" s="129"/>
      <c r="E54" s="92"/>
      <c r="F54" s="96"/>
    </row>
  </sheetData>
  <sheetProtection/>
  <mergeCells count="26">
    <mergeCell ref="A54:D54"/>
    <mergeCell ref="A44:D44"/>
    <mergeCell ref="B38:E38"/>
    <mergeCell ref="A1:F1"/>
    <mergeCell ref="A2:F2"/>
    <mergeCell ref="A3:F3"/>
    <mergeCell ref="A4:F4"/>
    <mergeCell ref="A27:F27"/>
    <mergeCell ref="B23:D23"/>
    <mergeCell ref="B42:D42"/>
    <mergeCell ref="A28:F28"/>
    <mergeCell ref="B29:E29"/>
    <mergeCell ref="B30:F30"/>
    <mergeCell ref="B5:E5"/>
    <mergeCell ref="A25:D25"/>
    <mergeCell ref="B6:F6"/>
    <mergeCell ref="B7:F7"/>
    <mergeCell ref="B14:E14"/>
    <mergeCell ref="B50:D50"/>
    <mergeCell ref="A52:D52"/>
    <mergeCell ref="B31:F31"/>
    <mergeCell ref="A45:F45"/>
    <mergeCell ref="A46:F46"/>
    <mergeCell ref="B47:E47"/>
    <mergeCell ref="B48:F48"/>
    <mergeCell ref="B49:F49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Грудцына Ирина Викторовна</cp:lastModifiedBy>
  <cp:lastPrinted>2019-02-20T16:29:33Z</cp:lastPrinted>
  <dcterms:created xsi:type="dcterms:W3CDTF">2017-09-26T07:45:13Z</dcterms:created>
  <dcterms:modified xsi:type="dcterms:W3CDTF">2019-05-27T13:12:53Z</dcterms:modified>
  <cp:category/>
  <cp:version/>
  <cp:contentType/>
  <cp:contentStatus/>
</cp:coreProperties>
</file>