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330"/>
  </bookViews>
  <sheets>
    <sheet name="Таблица 6" sheetId="1" r:id="rId1"/>
  </sheets>
  <definedNames>
    <definedName name="_xlnm.Print_Titles" localSheetId="0">'Таблица 6'!$7:$9</definedName>
  </definedNames>
  <calcPr calcId="162913"/>
</workbook>
</file>

<file path=xl/calcChain.xml><?xml version="1.0" encoding="utf-8"?>
<calcChain xmlns="http://schemas.openxmlformats.org/spreadsheetml/2006/main">
  <c r="I24" i="1" l="1"/>
  <c r="I22" i="1"/>
  <c r="I19" i="1"/>
  <c r="I16" i="1"/>
  <c r="I14" i="1"/>
  <c r="I12" i="1"/>
  <c r="I11" i="1" s="1"/>
  <c r="F24" i="1"/>
  <c r="F22" i="1"/>
  <c r="F19" i="1"/>
  <c r="F16" i="1"/>
  <c r="F14" i="1"/>
  <c r="F12" i="1"/>
  <c r="F11" i="1" l="1"/>
  <c r="F21" i="1"/>
  <c r="I21" i="1"/>
  <c r="I10" i="1" s="1"/>
  <c r="C27" i="1"/>
  <c r="C26" i="1" s="1"/>
  <c r="C24" i="1"/>
  <c r="C22" i="1"/>
  <c r="C19" i="1"/>
  <c r="C16" i="1"/>
  <c r="C14" i="1"/>
  <c r="C12" i="1"/>
  <c r="C11" i="1" s="1"/>
  <c r="F10" i="1" l="1"/>
  <c r="C21" i="1"/>
  <c r="C10" i="1" s="1"/>
  <c r="D13" i="1" l="1"/>
  <c r="H14" i="1" l="1"/>
  <c r="J28" i="1" l="1"/>
  <c r="J25" i="1"/>
  <c r="J23" i="1"/>
  <c r="J20" i="1"/>
  <c r="J18" i="1"/>
  <c r="J15" i="1"/>
  <c r="J13" i="1"/>
  <c r="G28" i="1"/>
  <c r="G25" i="1"/>
  <c r="G23" i="1"/>
  <c r="G20" i="1"/>
  <c r="G18" i="1"/>
  <c r="G15" i="1"/>
  <c r="G13" i="1"/>
  <c r="D15" i="1"/>
  <c r="D18" i="1"/>
  <c r="D20" i="1"/>
  <c r="D23" i="1"/>
  <c r="D25" i="1"/>
  <c r="D28" i="1"/>
  <c r="K14" i="1"/>
  <c r="E14" i="1"/>
  <c r="K12" i="1"/>
  <c r="H12" i="1"/>
  <c r="H11" i="1" s="1"/>
  <c r="E19" i="1"/>
  <c r="D19" i="1" s="1"/>
  <c r="K27" i="1"/>
  <c r="K26" i="1" s="1"/>
  <c r="I27" i="1"/>
  <c r="I26" i="1" s="1"/>
  <c r="H27" i="1"/>
  <c r="F27" i="1"/>
  <c r="F26" i="1" s="1"/>
  <c r="E27" i="1"/>
  <c r="K24" i="1"/>
  <c r="H24" i="1"/>
  <c r="E24" i="1"/>
  <c r="D24" i="1" s="1"/>
  <c r="K22" i="1"/>
  <c r="H22" i="1"/>
  <c r="G22" i="1" s="1"/>
  <c r="E22" i="1"/>
  <c r="K17" i="1"/>
  <c r="J17" i="1" s="1"/>
  <c r="H17" i="1"/>
  <c r="G17" i="1" s="1"/>
  <c r="K19" i="1"/>
  <c r="J19" i="1" s="1"/>
  <c r="H19" i="1"/>
  <c r="G19" i="1" s="1"/>
  <c r="E17" i="1"/>
  <c r="E12" i="1"/>
  <c r="D27" i="1" l="1"/>
  <c r="J22" i="1"/>
  <c r="E11" i="1"/>
  <c r="J26" i="1"/>
  <c r="G27" i="1"/>
  <c r="K21" i="1"/>
  <c r="K16" i="1"/>
  <c r="H16" i="1"/>
  <c r="H21" i="1"/>
  <c r="E16" i="1"/>
  <c r="D14" i="1"/>
  <c r="D22" i="1"/>
  <c r="E26" i="1"/>
  <c r="D26" i="1" s="1"/>
  <c r="H26" i="1"/>
  <c r="G26" i="1" s="1"/>
  <c r="E21" i="1"/>
  <c r="G12" i="1"/>
  <c r="G14" i="1"/>
  <c r="D17" i="1"/>
  <c r="J27" i="1"/>
  <c r="G11" i="1"/>
  <c r="D12" i="1"/>
  <c r="J24" i="1"/>
  <c r="J14" i="1"/>
  <c r="K11" i="1"/>
  <c r="J12" i="1"/>
  <c r="G24" i="1"/>
  <c r="D21" i="1" l="1"/>
  <c r="D11" i="1"/>
  <c r="G16" i="1"/>
  <c r="J21" i="1"/>
  <c r="K10" i="1"/>
  <c r="J16" i="1"/>
  <c r="H10" i="1"/>
  <c r="G21" i="1"/>
  <c r="E10" i="1"/>
  <c r="J11" i="1"/>
  <c r="D16" i="1"/>
  <c r="D10" i="1" l="1"/>
  <c r="G10" i="1"/>
  <c r="J10" i="1"/>
</calcChain>
</file>

<file path=xl/sharedStrings.xml><?xml version="1.0" encoding="utf-8"?>
<sst xmlns="http://schemas.openxmlformats.org/spreadsheetml/2006/main" count="57" uniqueCount="51">
  <si>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</si>
  <si>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</si>
  <si>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</si>
  <si>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</si>
  <si>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</si>
  <si>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</si>
  <si>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</si>
  <si>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</si>
  <si>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</si>
  <si>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</si>
  <si>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</si>
  <si>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</si>
  <si>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</si>
  <si>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</si>
  <si>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</si>
  <si>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</si>
  <si>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</si>
  <si>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</si>
  <si>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</si>
  <si>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</si>
  <si>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</si>
  <si>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</si>
  <si>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</si>
  <si>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</si>
  <si>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</si>
  <si>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</si>
  <si>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</si>
  <si>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</si>
  <si>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</si>
  <si>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</si>
  <si>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</si>
  <si>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</si>
  <si>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</si>
  <si>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</si>
  <si>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</si>
  <si>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</si>
  <si>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</si>
  <si>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</si>
  <si>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</si>
  <si>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Думы города Югорска</t>
  </si>
  <si>
    <t>(рублей)</t>
  </si>
  <si>
    <t xml:space="preserve">Таблица поправок, вносимых в источники финансирования дефицита бюджета города Югорска
</t>
  </si>
  <si>
    <t>уточнения</t>
  </si>
  <si>
    <t>уточненный план</t>
  </si>
  <si>
    <t xml:space="preserve"> Сумма на 2025 год</t>
  </si>
  <si>
    <t>проект, внесенный в Думу города Югорска</t>
  </si>
  <si>
    <t xml:space="preserve"> Сумма на 2026 год</t>
  </si>
  <si>
    <t xml:space="preserve">Таблица поправок 6 к проекту решения </t>
  </si>
  <si>
    <t xml:space="preserve"> Сумма на 2027 год</t>
  </si>
  <si>
    <t>на 2025 год и на плановый период 2026 и 2027 годов</t>
  </si>
  <si>
    <t>Иные источники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</si>
</sst>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sz val="13"/>
      <name val="PT Astra Serif"/>
      <family val="2"/>
      <charset val="204"/>
    </font>
    <font>
      <b/>
      <sz val="14"/>
      <name val="PT Astra Serif"/>
      <family val="2"/>
      <charset val="204"/>
    </font>
    <font>
      <b/>
      <sz val="12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vertical="top" wrapText="1"/>
      <protection hidden="1"/>
    </xf>
    <xf numFmtId="0" fontId="3" fillId="0" borderId="0" xfId="0" applyNumberFormat="1" applyFont="1" applyFill="1" applyAlignment="1" applyProtection="1">
      <alignment horizontal="center" vertical="top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zoomScaleNormal="100" workbookViewId="0">
      <selection activeCell="B11" sqref="B11"/>
    </sheetView>
  </sheetViews>
  <sheetFormatPr defaultColWidth="9" defaultRowHeight="15.75" x14ac:dyDescent="0.25"/>
  <cols>
    <col min="1" max="1" width="28.125" style="1" customWidth="1"/>
    <col min="2" max="2" width="34.875" style="1" customWidth="1"/>
    <col min="3" max="3" width="16.75" style="1" customWidth="1"/>
    <col min="4" max="4" width="14.125" style="1" bestFit="1" customWidth="1"/>
    <col min="5" max="5" width="15.5" style="1" customWidth="1"/>
    <col min="6" max="6" width="16.125" style="1" customWidth="1"/>
    <col min="7" max="7" width="14.125" style="1" bestFit="1" customWidth="1"/>
    <col min="8" max="8" width="17.125" style="1" bestFit="1" customWidth="1"/>
    <col min="9" max="9" width="14.875" style="1" customWidth="1"/>
    <col min="10" max="10" width="14.125" style="1" bestFit="1" customWidth="1"/>
    <col min="11" max="11" width="17.125" style="1" bestFit="1" customWidth="1"/>
    <col min="12" max="16384" width="9" style="1"/>
  </cols>
  <sheetData>
    <row r="1" spans="1:16" ht="16.5" x14ac:dyDescent="0.25">
      <c r="C1" s="2"/>
      <c r="D1" s="2"/>
      <c r="E1" s="2"/>
      <c r="F1" s="2"/>
      <c r="G1" s="2"/>
      <c r="H1" s="2"/>
      <c r="I1" s="3" t="s">
        <v>47</v>
      </c>
      <c r="J1" s="3"/>
      <c r="K1" s="3"/>
      <c r="L1" s="2"/>
      <c r="M1" s="2"/>
      <c r="N1" s="2"/>
      <c r="O1" s="2"/>
      <c r="P1" s="2"/>
    </row>
    <row r="2" spans="1:16" ht="16.5" x14ac:dyDescent="0.25">
      <c r="C2" s="2"/>
      <c r="D2" s="2"/>
      <c r="E2" s="2"/>
      <c r="F2" s="2"/>
      <c r="G2" s="2"/>
      <c r="H2" s="2"/>
      <c r="I2" s="3" t="s">
        <v>39</v>
      </c>
      <c r="J2" s="3"/>
      <c r="K2" s="3"/>
      <c r="L2" s="2"/>
      <c r="M2" s="2"/>
      <c r="N2" s="2"/>
      <c r="O2" s="2"/>
      <c r="P2" s="2"/>
    </row>
    <row r="4" spans="1:16" ht="18.75" customHeight="1" x14ac:dyDescent="0.25">
      <c r="A4" s="4" t="s">
        <v>41</v>
      </c>
      <c r="B4" s="4"/>
      <c r="C4" s="4"/>
      <c r="D4" s="4"/>
      <c r="E4" s="4"/>
      <c r="F4" s="4"/>
      <c r="G4" s="4"/>
      <c r="H4" s="4"/>
      <c r="I4" s="4"/>
      <c r="J4" s="4"/>
      <c r="K4" s="4"/>
      <c r="L4" s="5"/>
      <c r="M4" s="5"/>
      <c r="N4" s="5"/>
      <c r="O4" s="5"/>
      <c r="P4" s="5"/>
    </row>
    <row r="5" spans="1:16" ht="18.75" x14ac:dyDescent="0.3">
      <c r="A5" s="6" t="s">
        <v>49</v>
      </c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7"/>
      <c r="P5" s="7"/>
    </row>
    <row r="6" spans="1:16" x14ac:dyDescent="0.25">
      <c r="K6" s="8" t="s">
        <v>40</v>
      </c>
    </row>
    <row r="7" spans="1:16" ht="25.5" customHeight="1" x14ac:dyDescent="0.25">
      <c r="A7" s="9" t="s">
        <v>0</v>
      </c>
      <c r="B7" s="10" t="s">
        <v>1</v>
      </c>
      <c r="C7" s="11" t="s">
        <v>44</v>
      </c>
      <c r="D7" s="11"/>
      <c r="E7" s="11"/>
      <c r="F7" s="11" t="s">
        <v>46</v>
      </c>
      <c r="G7" s="11"/>
      <c r="H7" s="11"/>
      <c r="I7" s="11" t="s">
        <v>48</v>
      </c>
      <c r="J7" s="11"/>
      <c r="K7" s="11"/>
    </row>
    <row r="8" spans="1:16" ht="63" x14ac:dyDescent="0.25">
      <c r="A8" s="9"/>
      <c r="B8" s="10"/>
      <c r="C8" s="12" t="s">
        <v>45</v>
      </c>
      <c r="D8" s="12" t="s">
        <v>42</v>
      </c>
      <c r="E8" s="12" t="s">
        <v>43</v>
      </c>
      <c r="F8" s="12" t="s">
        <v>45</v>
      </c>
      <c r="G8" s="12" t="s">
        <v>42</v>
      </c>
      <c r="H8" s="12" t="s">
        <v>43</v>
      </c>
      <c r="I8" s="12" t="s">
        <v>45</v>
      </c>
      <c r="J8" s="12" t="s">
        <v>42</v>
      </c>
      <c r="K8" s="12" t="s">
        <v>43</v>
      </c>
    </row>
    <row r="9" spans="1:16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</row>
    <row r="10" spans="1:16" ht="47.25" x14ac:dyDescent="0.25">
      <c r="A10" s="14" t="s">
        <v>2</v>
      </c>
      <c r="B10" s="15" t="s">
        <v>3</v>
      </c>
      <c r="C10" s="16">
        <f>SUM(C11+C16+C21+C26)</f>
        <v>180000000</v>
      </c>
      <c r="D10" s="17">
        <f>SUM(E10-C10)</f>
        <v>-5804100</v>
      </c>
      <c r="E10" s="17">
        <f>SUM(E11+E16+E21+E26)</f>
        <v>174195900</v>
      </c>
      <c r="F10" s="16">
        <f>SUM(F11+F16+F21)</f>
        <v>96000000</v>
      </c>
      <c r="G10" s="17">
        <f>SUM(H10-F10)</f>
        <v>-5877200</v>
      </c>
      <c r="H10" s="17">
        <f t="shared" ref="H10:K10" si="0">SUM(H11+H16+H21+H26)</f>
        <v>90122800</v>
      </c>
      <c r="I10" s="18">
        <f>SUM(I11+I16+I21)</f>
        <v>90000000</v>
      </c>
      <c r="J10" s="17">
        <f>SUM(K10-I10)</f>
        <v>-2934000</v>
      </c>
      <c r="K10" s="17">
        <f t="shared" si="0"/>
        <v>87066000</v>
      </c>
    </row>
    <row r="11" spans="1:16" ht="31.5" x14ac:dyDescent="0.25">
      <c r="A11" s="14" t="s">
        <v>4</v>
      </c>
      <c r="B11" s="19" t="s">
        <v>5</v>
      </c>
      <c r="C11" s="16">
        <f>SUM(C12+C14)</f>
        <v>200000000</v>
      </c>
      <c r="D11" s="17">
        <f t="shared" ref="D11:D28" si="1">SUM(E11-C11)</f>
        <v>-5804100</v>
      </c>
      <c r="E11" s="17">
        <f>SUM(E12+E14)</f>
        <v>194195900</v>
      </c>
      <c r="F11" s="16">
        <f>SUM(F12+F14)</f>
        <v>95000000</v>
      </c>
      <c r="G11" s="17">
        <f t="shared" ref="G11:G28" si="2">SUM(H11-F11)</f>
        <v>-5877200</v>
      </c>
      <c r="H11" s="17">
        <f t="shared" ref="H11" si="3">SUM(H12+H14)</f>
        <v>89122800</v>
      </c>
      <c r="I11" s="16">
        <f>SUM(I12+I14)</f>
        <v>86000000</v>
      </c>
      <c r="J11" s="17">
        <f t="shared" ref="J11:J28" si="4">SUM(K11-I11)</f>
        <v>-2934000</v>
      </c>
      <c r="K11" s="17">
        <f t="shared" ref="K11" si="5">SUM(K12+K14)</f>
        <v>83066000</v>
      </c>
    </row>
    <row r="12" spans="1:16" ht="47.25" x14ac:dyDescent="0.25">
      <c r="A12" s="20" t="s">
        <v>6</v>
      </c>
      <c r="B12" s="21" t="s">
        <v>7</v>
      </c>
      <c r="C12" s="22">
        <f>C13</f>
        <v>800000000</v>
      </c>
      <c r="D12" s="23">
        <f t="shared" si="1"/>
        <v>-10000000</v>
      </c>
      <c r="E12" s="23">
        <f>SUM(E13)</f>
        <v>790000000</v>
      </c>
      <c r="F12" s="22">
        <f>SUM(F13)</f>
        <v>500000000</v>
      </c>
      <c r="G12" s="23">
        <f t="shared" si="2"/>
        <v>0</v>
      </c>
      <c r="H12" s="23">
        <f t="shared" ref="H12:K12" si="6">SUM(H13)</f>
        <v>500000000</v>
      </c>
      <c r="I12" s="22">
        <f>SUM(I13)</f>
        <v>400000000</v>
      </c>
      <c r="J12" s="23">
        <f t="shared" si="4"/>
        <v>0</v>
      </c>
      <c r="K12" s="23">
        <f t="shared" si="6"/>
        <v>400000000</v>
      </c>
    </row>
    <row r="13" spans="1:16" ht="47.25" x14ac:dyDescent="0.25">
      <c r="A13" s="20" t="s">
        <v>8</v>
      </c>
      <c r="B13" s="21" t="s">
        <v>9</v>
      </c>
      <c r="C13" s="22">
        <v>800000000</v>
      </c>
      <c r="D13" s="23">
        <f t="shared" si="1"/>
        <v>-10000000</v>
      </c>
      <c r="E13" s="23">
        <v>790000000</v>
      </c>
      <c r="F13" s="22">
        <v>500000000</v>
      </c>
      <c r="G13" s="23">
        <f t="shared" si="2"/>
        <v>0</v>
      </c>
      <c r="H13" s="22">
        <v>500000000</v>
      </c>
      <c r="I13" s="24">
        <v>400000000</v>
      </c>
      <c r="J13" s="23">
        <f t="shared" si="4"/>
        <v>0</v>
      </c>
      <c r="K13" s="24">
        <v>400000000</v>
      </c>
    </row>
    <row r="14" spans="1:16" ht="63" x14ac:dyDescent="0.25">
      <c r="A14" s="20" t="s">
        <v>10</v>
      </c>
      <c r="B14" s="21" t="s">
        <v>11</v>
      </c>
      <c r="C14" s="22">
        <f>C15</f>
        <v>-600000000</v>
      </c>
      <c r="D14" s="23">
        <f t="shared" si="1"/>
        <v>4195900</v>
      </c>
      <c r="E14" s="23">
        <f t="shared" ref="E14:K14" si="7">SUM(E15)</f>
        <v>-595804100</v>
      </c>
      <c r="F14" s="22">
        <f>SUM(F15)</f>
        <v>-405000000</v>
      </c>
      <c r="G14" s="23">
        <f t="shared" si="2"/>
        <v>-5877200</v>
      </c>
      <c r="H14" s="23">
        <f t="shared" si="7"/>
        <v>-410877200</v>
      </c>
      <c r="I14" s="22">
        <f>SUM(I15)</f>
        <v>-314000000</v>
      </c>
      <c r="J14" s="23">
        <f t="shared" si="4"/>
        <v>-2934000</v>
      </c>
      <c r="K14" s="23">
        <f t="shared" si="7"/>
        <v>-316934000</v>
      </c>
    </row>
    <row r="15" spans="1:16" ht="47.25" x14ac:dyDescent="0.25">
      <c r="A15" s="20" t="s">
        <v>12</v>
      </c>
      <c r="B15" s="21" t="s">
        <v>13</v>
      </c>
      <c r="C15" s="22">
        <v>-600000000</v>
      </c>
      <c r="D15" s="23">
        <f t="shared" si="1"/>
        <v>4195900</v>
      </c>
      <c r="E15" s="23">
        <v>-595804100</v>
      </c>
      <c r="F15" s="22">
        <v>-405000000</v>
      </c>
      <c r="G15" s="23">
        <f t="shared" si="2"/>
        <v>-5877200</v>
      </c>
      <c r="H15" s="23">
        <v>-410877200</v>
      </c>
      <c r="I15" s="24">
        <v>-314000000</v>
      </c>
      <c r="J15" s="23">
        <f t="shared" si="4"/>
        <v>-2934000</v>
      </c>
      <c r="K15" s="23">
        <v>-316934000</v>
      </c>
    </row>
    <row r="16" spans="1:16" ht="47.25" x14ac:dyDescent="0.25">
      <c r="A16" s="14" t="s">
        <v>14</v>
      </c>
      <c r="B16" s="19" t="s">
        <v>15</v>
      </c>
      <c r="C16" s="16">
        <f>SUM(C20)</f>
        <v>-20818000</v>
      </c>
      <c r="D16" s="17">
        <f t="shared" si="1"/>
        <v>0</v>
      </c>
      <c r="E16" s="17">
        <f>SUM(E17+E19)</f>
        <v>-20818000</v>
      </c>
      <c r="F16" s="16">
        <f>SUM(F20)</f>
        <v>0</v>
      </c>
      <c r="G16" s="17">
        <f t="shared" si="2"/>
        <v>0</v>
      </c>
      <c r="H16" s="17">
        <f t="shared" ref="H16:K16" si="8">SUM(H17+H19)</f>
        <v>0</v>
      </c>
      <c r="I16" s="18">
        <f>SUM(I20)</f>
        <v>0</v>
      </c>
      <c r="J16" s="17">
        <f t="shared" si="4"/>
        <v>0</v>
      </c>
      <c r="K16" s="17">
        <f t="shared" si="8"/>
        <v>0</v>
      </c>
    </row>
    <row r="17" spans="1:11" ht="63" hidden="1" x14ac:dyDescent="0.25">
      <c r="A17" s="20" t="s">
        <v>16</v>
      </c>
      <c r="B17" s="25" t="s">
        <v>17</v>
      </c>
      <c r="C17" s="22">
        <v>0</v>
      </c>
      <c r="D17" s="23">
        <f t="shared" si="1"/>
        <v>0</v>
      </c>
      <c r="E17" s="23">
        <f>SUM(E18)</f>
        <v>0</v>
      </c>
      <c r="F17" s="22">
        <v>0</v>
      </c>
      <c r="G17" s="23">
        <f t="shared" si="2"/>
        <v>0</v>
      </c>
      <c r="H17" s="23">
        <f t="shared" ref="H17:K17" si="9">SUM(H18)</f>
        <v>0</v>
      </c>
      <c r="I17" s="22">
        <v>0</v>
      </c>
      <c r="J17" s="23">
        <f t="shared" si="4"/>
        <v>0</v>
      </c>
      <c r="K17" s="23">
        <f t="shared" si="9"/>
        <v>0</v>
      </c>
    </row>
    <row r="18" spans="1:11" ht="78.75" hidden="1" x14ac:dyDescent="0.25">
      <c r="A18" s="20" t="s">
        <v>18</v>
      </c>
      <c r="B18" s="25" t="s">
        <v>19</v>
      </c>
      <c r="C18" s="22">
        <v>0</v>
      </c>
      <c r="D18" s="23">
        <f t="shared" si="1"/>
        <v>0</v>
      </c>
      <c r="E18" s="23">
        <v>0</v>
      </c>
      <c r="F18" s="22">
        <v>0</v>
      </c>
      <c r="G18" s="23">
        <f t="shared" si="2"/>
        <v>0</v>
      </c>
      <c r="H18" s="23">
        <v>0</v>
      </c>
      <c r="I18" s="22">
        <v>0</v>
      </c>
      <c r="J18" s="23">
        <f t="shared" si="4"/>
        <v>0</v>
      </c>
      <c r="K18" s="23">
        <v>0</v>
      </c>
    </row>
    <row r="19" spans="1:11" ht="78.75" x14ac:dyDescent="0.25">
      <c r="A19" s="20" t="s">
        <v>20</v>
      </c>
      <c r="B19" s="21" t="s">
        <v>21</v>
      </c>
      <c r="C19" s="22">
        <f>SUM(C20)</f>
        <v>-20818000</v>
      </c>
      <c r="D19" s="23">
        <f t="shared" si="1"/>
        <v>0</v>
      </c>
      <c r="E19" s="23">
        <f t="shared" ref="E19" si="10">SUM(E20)</f>
        <v>-20818000</v>
      </c>
      <c r="F19" s="22">
        <f>SUM(F20)</f>
        <v>0</v>
      </c>
      <c r="G19" s="23">
        <f t="shared" si="2"/>
        <v>0</v>
      </c>
      <c r="H19" s="23">
        <f t="shared" ref="H19:K19" si="11">SUM(H20)</f>
        <v>0</v>
      </c>
      <c r="I19" s="22">
        <f>SUM(I20)</f>
        <v>0</v>
      </c>
      <c r="J19" s="23">
        <f t="shared" si="4"/>
        <v>0</v>
      </c>
      <c r="K19" s="23">
        <f t="shared" si="11"/>
        <v>0</v>
      </c>
    </row>
    <row r="20" spans="1:11" ht="78.75" x14ac:dyDescent="0.25">
      <c r="A20" s="20" t="s">
        <v>22</v>
      </c>
      <c r="B20" s="21" t="s">
        <v>23</v>
      </c>
      <c r="C20" s="22">
        <v>-20818000</v>
      </c>
      <c r="D20" s="23">
        <f t="shared" si="1"/>
        <v>0</v>
      </c>
      <c r="E20" s="23">
        <v>-20818000</v>
      </c>
      <c r="F20" s="22">
        <v>0</v>
      </c>
      <c r="G20" s="23">
        <f t="shared" si="2"/>
        <v>0</v>
      </c>
      <c r="H20" s="23"/>
      <c r="I20" s="24">
        <v>0</v>
      </c>
      <c r="J20" s="23">
        <f t="shared" si="4"/>
        <v>0</v>
      </c>
      <c r="K20" s="23">
        <v>0</v>
      </c>
    </row>
    <row r="21" spans="1:11" ht="31.5" x14ac:dyDescent="0.25">
      <c r="A21" s="14" t="s">
        <v>24</v>
      </c>
      <c r="B21" s="19" t="s">
        <v>25</v>
      </c>
      <c r="C21" s="16">
        <f>SUM(C24-C22)</f>
        <v>-184040</v>
      </c>
      <c r="D21" s="17">
        <f t="shared" si="1"/>
        <v>0</v>
      </c>
      <c r="E21" s="17">
        <f>SUM(E24-E22)</f>
        <v>-184040</v>
      </c>
      <c r="F21" s="16">
        <f>SUM(F24-F22)</f>
        <v>1000000</v>
      </c>
      <c r="G21" s="17">
        <f t="shared" si="2"/>
        <v>0</v>
      </c>
      <c r="H21" s="17">
        <f t="shared" ref="H21:K21" si="12">SUM(H24-H22)</f>
        <v>1000000</v>
      </c>
      <c r="I21" s="18">
        <f>SUM(I24-I22)</f>
        <v>4000000</v>
      </c>
      <c r="J21" s="17">
        <f t="shared" si="4"/>
        <v>0</v>
      </c>
      <c r="K21" s="17">
        <f t="shared" si="12"/>
        <v>4000000</v>
      </c>
    </row>
    <row r="22" spans="1:11" ht="31.5" x14ac:dyDescent="0.25">
      <c r="A22" s="20" t="s">
        <v>26</v>
      </c>
      <c r="B22" s="21" t="s">
        <v>27</v>
      </c>
      <c r="C22" s="22">
        <f>SUM(C23)</f>
        <v>90847774.019999996</v>
      </c>
      <c r="D22" s="23">
        <f t="shared" si="1"/>
        <v>0</v>
      </c>
      <c r="E22" s="23">
        <f>SUM(E23)</f>
        <v>90847774.019999996</v>
      </c>
      <c r="F22" s="22">
        <f>SUM(F23)</f>
        <v>89847774.019999996</v>
      </c>
      <c r="G22" s="23">
        <f t="shared" si="2"/>
        <v>0</v>
      </c>
      <c r="H22" s="23">
        <f t="shared" ref="H22" si="13">SUM(H23)</f>
        <v>89847774.019999996</v>
      </c>
      <c r="I22" s="24">
        <f>SUM(I23)</f>
        <v>85847774.019999996</v>
      </c>
      <c r="J22" s="23">
        <f t="shared" si="4"/>
        <v>0</v>
      </c>
      <c r="K22" s="23">
        <f t="shared" ref="K22" si="14">SUM(K23)</f>
        <v>85847774.019999996</v>
      </c>
    </row>
    <row r="23" spans="1:11" ht="47.25" x14ac:dyDescent="0.25">
      <c r="A23" s="20" t="s">
        <v>28</v>
      </c>
      <c r="B23" s="21" t="s">
        <v>29</v>
      </c>
      <c r="C23" s="22">
        <v>90847774.019999996</v>
      </c>
      <c r="D23" s="23">
        <f t="shared" si="1"/>
        <v>0</v>
      </c>
      <c r="E23" s="22">
        <v>90847774.019999996</v>
      </c>
      <c r="F23" s="22">
        <v>89847774.019999996</v>
      </c>
      <c r="G23" s="23">
        <f t="shared" si="2"/>
        <v>0</v>
      </c>
      <c r="H23" s="22">
        <v>89847774.019999996</v>
      </c>
      <c r="I23" s="24">
        <v>85847774.019999996</v>
      </c>
      <c r="J23" s="23">
        <f t="shared" si="4"/>
        <v>0</v>
      </c>
      <c r="K23" s="24">
        <v>85847774.019999996</v>
      </c>
    </row>
    <row r="24" spans="1:11" ht="31.5" x14ac:dyDescent="0.25">
      <c r="A24" s="20" t="s">
        <v>30</v>
      </c>
      <c r="B24" s="21" t="s">
        <v>31</v>
      </c>
      <c r="C24" s="22">
        <f>SUM(C25)</f>
        <v>90663734.019999996</v>
      </c>
      <c r="D24" s="23">
        <f t="shared" si="1"/>
        <v>0</v>
      </c>
      <c r="E24" s="23">
        <f>SUM(E25)</f>
        <v>90663734.019999996</v>
      </c>
      <c r="F24" s="22">
        <f>SUM(F25)</f>
        <v>90847774.019999996</v>
      </c>
      <c r="G24" s="23">
        <f t="shared" si="2"/>
        <v>0</v>
      </c>
      <c r="H24" s="23">
        <f t="shared" ref="H24" si="15">SUM(H25)</f>
        <v>90847774.019999996</v>
      </c>
      <c r="I24" s="24">
        <f>SUM(I25)</f>
        <v>89847774.019999996</v>
      </c>
      <c r="J24" s="23">
        <f t="shared" si="4"/>
        <v>0</v>
      </c>
      <c r="K24" s="23">
        <f t="shared" ref="K24" si="16">SUM(K25)</f>
        <v>89847774.019999996</v>
      </c>
    </row>
    <row r="25" spans="1:11" ht="47.25" x14ac:dyDescent="0.25">
      <c r="A25" s="20" t="s">
        <v>32</v>
      </c>
      <c r="B25" s="21" t="s">
        <v>33</v>
      </c>
      <c r="C25" s="22">
        <v>90663734.019999996</v>
      </c>
      <c r="D25" s="23">
        <f t="shared" si="1"/>
        <v>0</v>
      </c>
      <c r="E25" s="22">
        <v>90663734.019999996</v>
      </c>
      <c r="F25" s="22">
        <v>90847774.019999996</v>
      </c>
      <c r="G25" s="23">
        <f t="shared" si="2"/>
        <v>0</v>
      </c>
      <c r="H25" s="22">
        <v>90847774.019999996</v>
      </c>
      <c r="I25" s="24">
        <v>89847774.019999996</v>
      </c>
      <c r="J25" s="23">
        <f t="shared" si="4"/>
        <v>0</v>
      </c>
      <c r="K25" s="24">
        <v>89847774.019999996</v>
      </c>
    </row>
    <row r="26" spans="1:11" ht="31.5" x14ac:dyDescent="0.25">
      <c r="A26" s="14" t="s">
        <v>34</v>
      </c>
      <c r="B26" s="19" t="s">
        <v>50</v>
      </c>
      <c r="C26" s="16">
        <f>SUM(C27)</f>
        <v>1002040</v>
      </c>
      <c r="D26" s="17">
        <f t="shared" si="1"/>
        <v>0</v>
      </c>
      <c r="E26" s="17">
        <f t="shared" ref="E26:K26" si="17">SUM(E27+E29)</f>
        <v>1002040</v>
      </c>
      <c r="F26" s="17">
        <f t="shared" si="17"/>
        <v>0</v>
      </c>
      <c r="G26" s="17">
        <f t="shared" si="2"/>
        <v>0</v>
      </c>
      <c r="H26" s="17">
        <f t="shared" si="17"/>
        <v>0</v>
      </c>
      <c r="I26" s="17">
        <f t="shared" si="17"/>
        <v>0</v>
      </c>
      <c r="J26" s="17">
        <f t="shared" si="4"/>
        <v>0</v>
      </c>
      <c r="K26" s="17">
        <f t="shared" si="17"/>
        <v>0</v>
      </c>
    </row>
    <row r="27" spans="1:11" ht="63" x14ac:dyDescent="0.25">
      <c r="A27" s="20" t="s">
        <v>35</v>
      </c>
      <c r="B27" s="21" t="s">
        <v>36</v>
      </c>
      <c r="C27" s="22">
        <f>SUM(C28)</f>
        <v>1002040</v>
      </c>
      <c r="D27" s="23">
        <f t="shared" si="1"/>
        <v>0</v>
      </c>
      <c r="E27" s="23">
        <f>SUM(E28)</f>
        <v>1002040</v>
      </c>
      <c r="F27" s="23">
        <f t="shared" ref="F27" si="18">SUM(F28)</f>
        <v>0</v>
      </c>
      <c r="G27" s="23">
        <f t="shared" si="2"/>
        <v>0</v>
      </c>
      <c r="H27" s="23">
        <f t="shared" ref="H27" si="19">SUM(H28)</f>
        <v>0</v>
      </c>
      <c r="I27" s="23">
        <f t="shared" ref="I27" si="20">SUM(I28)</f>
        <v>0</v>
      </c>
      <c r="J27" s="23">
        <f t="shared" si="4"/>
        <v>0</v>
      </c>
      <c r="K27" s="23">
        <f t="shared" ref="K27" si="21">SUM(K28)</f>
        <v>0</v>
      </c>
    </row>
    <row r="28" spans="1:11" ht="48" customHeight="1" x14ac:dyDescent="0.25">
      <c r="A28" s="20" t="s">
        <v>37</v>
      </c>
      <c r="B28" s="21" t="s">
        <v>38</v>
      </c>
      <c r="C28" s="22">
        <v>1002040</v>
      </c>
      <c r="D28" s="23">
        <f t="shared" si="1"/>
        <v>0</v>
      </c>
      <c r="E28" s="22">
        <v>1002040</v>
      </c>
      <c r="F28" s="23">
        <v>0</v>
      </c>
      <c r="G28" s="23">
        <f t="shared" si="2"/>
        <v>0</v>
      </c>
      <c r="H28" s="23">
        <v>0</v>
      </c>
      <c r="I28" s="23">
        <v>0</v>
      </c>
      <c r="J28" s="23">
        <f t="shared" si="4"/>
        <v>0</v>
      </c>
      <c r="K28" s="23">
        <v>0</v>
      </c>
    </row>
  </sheetData>
  <mergeCells count="9">
    <mergeCell ref="A5:K5"/>
    <mergeCell ref="I1:K1"/>
    <mergeCell ref="I2:K2"/>
    <mergeCell ref="B7:B8"/>
    <mergeCell ref="A7:A8"/>
    <mergeCell ref="C7:E7"/>
    <mergeCell ref="F7:H7"/>
    <mergeCell ref="I7:K7"/>
    <mergeCell ref="A4:K4"/>
  </mergeCells>
  <printOptions horizontalCentered="1"/>
  <pageMargins left="0.78740157480314965" right="0.78740157480314965" top="0.98425196850393704" bottom="0.59055118110236227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6</vt:lpstr>
      <vt:lpstr>'Таблица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2024-11-28T07:26:37Z</cp:lastPrinted>
  <dcterms:created xsi:type="dcterms:W3CDTF">2022-12-04T09:14:35Z</dcterms:created>
  <dcterms:modified xsi:type="dcterms:W3CDTF">2024-11-28T07:27:09Z</dcterms:modified>
</cp:coreProperties>
</file>