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11376"/>
  </bookViews>
  <sheets>
    <sheet name="Приложение 7" sheetId="1" r:id="rId1"/>
  </sheets>
  <definedNames>
    <definedName name="_xlnm.Print_Titles" localSheetId="0">'Приложение 7'!$9:$11</definedName>
  </definedNames>
  <calcPr calcId="145621"/>
</workbook>
</file>

<file path=xl/calcChain.xml><?xml version="1.0" encoding="utf-8"?>
<calcChain xmlns="http://schemas.openxmlformats.org/spreadsheetml/2006/main">
  <c r="M12" i="1" l="1"/>
  <c r="J12" i="1"/>
  <c r="J21" i="1" l="1"/>
  <c r="G21" i="1"/>
  <c r="M23" i="1"/>
  <c r="J23" i="1"/>
  <c r="G23" i="1"/>
  <c r="N13" i="1" l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8" i="1"/>
  <c r="N29" i="1"/>
  <c r="N30" i="1"/>
  <c r="N31" i="1"/>
  <c r="N32" i="1"/>
  <c r="N33" i="1"/>
  <c r="N34" i="1"/>
  <c r="N36" i="1"/>
  <c r="N37" i="1"/>
  <c r="N38" i="1"/>
  <c r="N39" i="1"/>
  <c r="N40" i="1"/>
  <c r="N41" i="1"/>
  <c r="N42" i="1"/>
  <c r="N44" i="1"/>
  <c r="N45" i="1"/>
  <c r="N46" i="1"/>
  <c r="N47" i="1"/>
  <c r="N48" i="1"/>
  <c r="N49" i="1"/>
  <c r="N51" i="1"/>
  <c r="N52" i="1"/>
  <c r="N53" i="1"/>
  <c r="N54" i="1"/>
  <c r="N55" i="1"/>
  <c r="N57" i="1"/>
  <c r="N58" i="1"/>
  <c r="N59" i="1"/>
  <c r="N60" i="1"/>
  <c r="N61" i="1"/>
  <c r="N62" i="1"/>
  <c r="N63" i="1"/>
  <c r="N64" i="1"/>
  <c r="N65" i="1"/>
  <c r="N66" i="1"/>
  <c r="N67" i="1"/>
  <c r="N68" i="1"/>
  <c r="N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8" i="1"/>
  <c r="K29" i="1"/>
  <c r="K30" i="1"/>
  <c r="K31" i="1"/>
  <c r="K32" i="1"/>
  <c r="K33" i="1"/>
  <c r="K34" i="1"/>
  <c r="K36" i="1"/>
  <c r="K37" i="1"/>
  <c r="K38" i="1"/>
  <c r="K39" i="1"/>
  <c r="K40" i="1"/>
  <c r="K41" i="1"/>
  <c r="K42" i="1"/>
  <c r="K44" i="1"/>
  <c r="K45" i="1"/>
  <c r="K46" i="1"/>
  <c r="K47" i="1"/>
  <c r="K48" i="1"/>
  <c r="K49" i="1"/>
  <c r="K51" i="1"/>
  <c r="K52" i="1"/>
  <c r="K53" i="1"/>
  <c r="K54" i="1"/>
  <c r="K55" i="1"/>
  <c r="K57" i="1"/>
  <c r="K58" i="1"/>
  <c r="K59" i="1"/>
  <c r="K60" i="1"/>
  <c r="K61" i="1"/>
  <c r="K62" i="1"/>
  <c r="K63" i="1"/>
  <c r="K64" i="1"/>
  <c r="K65" i="1"/>
  <c r="K66" i="1"/>
  <c r="K67" i="1"/>
  <c r="K68" i="1"/>
  <c r="K12" i="1"/>
  <c r="I70" i="1"/>
  <c r="L70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8" i="1"/>
  <c r="H29" i="1"/>
  <c r="H30" i="1"/>
  <c r="H31" i="1"/>
  <c r="H32" i="1"/>
  <c r="H33" i="1"/>
  <c r="H34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1" i="1"/>
  <c r="H52" i="1"/>
  <c r="H53" i="1"/>
  <c r="H54" i="1"/>
  <c r="H55" i="1"/>
  <c r="H57" i="1"/>
  <c r="H58" i="1"/>
  <c r="H59" i="1"/>
  <c r="H60" i="1"/>
  <c r="H61" i="1"/>
  <c r="H62" i="1"/>
  <c r="H63" i="1"/>
  <c r="H64" i="1"/>
  <c r="H65" i="1"/>
  <c r="H66" i="1"/>
  <c r="H67" i="1"/>
  <c r="H68" i="1"/>
  <c r="H12" i="1"/>
  <c r="M56" i="1" l="1"/>
  <c r="J56" i="1"/>
  <c r="G56" i="1"/>
  <c r="G50" i="1"/>
  <c r="H50" i="1" s="1"/>
  <c r="J50" i="1"/>
  <c r="K50" i="1" s="1"/>
  <c r="M50" i="1"/>
  <c r="N50" i="1" s="1"/>
  <c r="M43" i="1"/>
  <c r="N43" i="1" s="1"/>
  <c r="J43" i="1"/>
  <c r="K43" i="1" s="1"/>
  <c r="G43" i="1"/>
  <c r="H43" i="1" s="1"/>
  <c r="M35" i="1"/>
  <c r="N35" i="1" s="1"/>
  <c r="J35" i="1"/>
  <c r="K35" i="1" s="1"/>
  <c r="G35" i="1"/>
  <c r="H35" i="1" s="1"/>
  <c r="M27" i="1"/>
  <c r="N27" i="1" s="1"/>
  <c r="J27" i="1"/>
  <c r="K27" i="1" s="1"/>
  <c r="G27" i="1"/>
  <c r="H27" i="1" s="1"/>
  <c r="N56" i="1" l="1"/>
  <c r="N70" i="1" s="1"/>
  <c r="M70" i="1"/>
  <c r="K56" i="1"/>
  <c r="K70" i="1" s="1"/>
  <c r="J70" i="1"/>
  <c r="G70" i="1"/>
  <c r="H56" i="1"/>
  <c r="H70" i="1" s="1"/>
</calcChain>
</file>

<file path=xl/sharedStrings.xml><?xml version="1.0" encoding="utf-8"?>
<sst xmlns="http://schemas.openxmlformats.org/spreadsheetml/2006/main" count="78" uniqueCount="72">
  <si>
    <t xml:space="preserve"> 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</si>
  <si>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</si>
  <si>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</si>
  <si>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</si>
  <si>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</si>
  <si>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</si>
  <si>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</si>
  <si>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</si>
  <si>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</si>
  <si>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</si>
  <si>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</si>
  <si>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</si>
  <si>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</si>
  <si>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</si>
  <si>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</si>
  <si>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</si>
  <si>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</si>
  <si>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</si>
  <si>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</si>
  <si>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</si>
  <si>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</si>
  <si>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</si>
  <si>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</si>
  <si>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</si>
  <si>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</si>
  <si>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</si>
  <si>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</si>
  <si>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</si>
  <si>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</si>
  <si>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</si>
  <si>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</si>
  <si>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</si>
  <si>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</si>
  <si>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</si>
  <si>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</si>
  <si>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</si>
  <si>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</si>
  <si>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</si>
  <si>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</si>
  <si>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</si>
  <si>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</si>
  <si>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</si>
  <si>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</si>
  <si>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</si>
  <si>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</si>
  <si>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</si>
  <si>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</si>
  <si>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</si>
  <si>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</si>
  <si>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</si>
  <si>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</si>
  <si>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</si>
  <si>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</si>
  <si>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</si>
  <si>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</si>
  <si>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</si>
  <si>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</si>
  <si>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</si>
  <si>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</si>
  <si>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</si>
  <si>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</si>
  <si>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(рублей)</t>
  </si>
  <si>
    <t>Таблица поправок, вносимых в распределение бюджетных ассигнований бюджета города Югорска по разделам и подразделам классификации расходов бюджетов на 2025 год и на плановый период 2026 и 2027 годов</t>
  </si>
  <si>
    <t xml:space="preserve">Таблица поправок 4 к проекту решения </t>
  </si>
  <si>
    <t>Думы города Югорска</t>
  </si>
  <si>
    <t>Сумма на 2025 год</t>
  </si>
  <si>
    <t>Проект, внесенный в Думу города Югорска</t>
  </si>
  <si>
    <t>уточнения</t>
  </si>
  <si>
    <t>уточненный план</t>
  </si>
  <si>
    <t>Сумма на 2026 год</t>
  </si>
  <si>
    <t>Сумма на 2027 год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</si>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</sst>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"/>
    <numFmt numFmtId="166" formatCode="0000"/>
  </numFmts>
  <fonts count="7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0" applyNumberFormat="1" applyFont="1" applyFill="1" applyBorder="1" applyAlignment="1" applyProtection="1">
      <alignment horizontal="center"/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164" fontId="3" fillId="0" borderId="3" xfId="0" applyNumberFormat="1" applyFont="1" applyFill="1" applyBorder="1" applyAlignment="1" applyProtection="1">
      <protection hidden="1"/>
    </xf>
    <xf numFmtId="4" fontId="4" fillId="0" borderId="3" xfId="0" applyNumberFormat="1" applyFont="1" applyBorder="1"/>
    <xf numFmtId="0" fontId="4" fillId="0" borderId="10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0" xfId="0" applyNumberFormat="1" applyFill="1"/>
    <xf numFmtId="164" fontId="0" fillId="0" borderId="0" xfId="0" applyNumberFormat="1"/>
    <xf numFmtId="4" fontId="4" fillId="0" borderId="3" xfId="0" applyNumberFormat="1" applyFont="1" applyFill="1" applyBorder="1"/>
    <xf numFmtId="0" fontId="5" fillId="0" borderId="0" xfId="0" applyFont="1" applyFill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 wrapText="1"/>
      <protection hidden="1"/>
    </xf>
    <xf numFmtId="0" fontId="1" fillId="0" borderId="4" xfId="0" applyNumberFormat="1" applyFont="1" applyFill="1" applyBorder="1" applyAlignment="1" applyProtection="1">
      <alignment horizontal="right"/>
      <protection hidden="1"/>
    </xf>
    <xf numFmtId="166" fontId="4" fillId="0" borderId="3" xfId="0" applyNumberFormat="1" applyFont="1" applyFill="1" applyBorder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horizontal="left"/>
      <protection hidden="1"/>
    </xf>
    <xf numFmtId="0" fontId="3" fillId="0" borderId="5" xfId="0" applyNumberFormat="1" applyFont="1" applyFill="1" applyBorder="1" applyAlignment="1" applyProtection="1">
      <alignment horizontal="left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75"/>
  <sheetViews>
    <sheetView showGridLines="0" tabSelected="1" topLeftCell="A52" workbookViewId="0">
      <selection activeCell="J12" sqref="J12"/>
    </sheetView>
  </sheetViews>
  <sheetFormatPr defaultRowHeight="13.2"/>
  <cols>
    <col min="1" max="1" width="1.44140625" customWidth="1"/>
    <col min="2" max="2" width="26.5546875" style="7" customWidth="1"/>
    <col min="3" max="3" width="24.33203125" style="7" customWidth="1"/>
    <col min="4" max="5" width="9.44140625" style="7" customWidth="1"/>
    <col min="6" max="6" width="17.5546875" style="7" customWidth="1"/>
    <col min="7" max="7" width="16.5546875" style="7" customWidth="1"/>
    <col min="8" max="8" width="17.5546875" style="7" customWidth="1"/>
    <col min="9" max="9" width="17.44140625" style="7" customWidth="1"/>
    <col min="10" max="10" width="16.5546875" style="7" customWidth="1"/>
    <col min="11" max="11" width="17.5546875" style="7" customWidth="1"/>
    <col min="12" max="12" width="17.44140625" style="7" customWidth="1"/>
    <col min="13" max="13" width="14.5546875" customWidth="1"/>
    <col min="14" max="14" width="17.6640625" customWidth="1"/>
    <col min="15" max="257" width="9.109375" customWidth="1"/>
  </cols>
  <sheetData>
    <row r="1" spans="1:14" ht="14.4" customHeight="1">
      <c r="A1" s="2"/>
      <c r="B1" s="6"/>
      <c r="C1" s="6"/>
      <c r="D1" s="1"/>
      <c r="E1" s="1"/>
      <c r="F1" s="1"/>
      <c r="G1" s="1"/>
      <c r="H1" s="1"/>
      <c r="I1" s="6"/>
      <c r="J1" s="6"/>
      <c r="K1" s="6"/>
      <c r="L1" s="20" t="s">
        <v>63</v>
      </c>
      <c r="M1" s="20"/>
      <c r="N1" s="20"/>
    </row>
    <row r="2" spans="1:14" ht="14.4" customHeight="1">
      <c r="A2" s="2"/>
      <c r="B2" s="6"/>
      <c r="C2" s="6"/>
      <c r="D2" s="1"/>
      <c r="E2" s="1"/>
      <c r="F2" s="1"/>
      <c r="G2" s="1"/>
      <c r="H2" s="1"/>
      <c r="I2" s="6"/>
      <c r="J2" s="6"/>
      <c r="K2" s="6"/>
      <c r="L2" s="20" t="s">
        <v>64</v>
      </c>
      <c r="M2" s="20"/>
      <c r="N2" s="20"/>
    </row>
    <row r="3" spans="1:14" ht="12.75" customHeight="1">
      <c r="A3" s="2"/>
      <c r="B3" s="6"/>
      <c r="C3" s="6"/>
      <c r="D3" s="1"/>
      <c r="E3" s="1"/>
      <c r="F3" s="1"/>
      <c r="G3" s="1"/>
      <c r="H3" s="1"/>
      <c r="I3" s="6"/>
      <c r="J3" s="6"/>
      <c r="K3" s="6"/>
      <c r="L3" s="21"/>
      <c r="M3" s="21"/>
      <c r="N3" s="21"/>
    </row>
    <row r="4" spans="1:14" ht="12.75" customHeight="1">
      <c r="A4" s="2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4" ht="12.75" customHeight="1">
      <c r="A5" s="2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4" ht="49.2" customHeight="1">
      <c r="A6" s="22" t="s">
        <v>62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ht="3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4" ht="25.95" customHeight="1">
      <c r="A8" s="1"/>
      <c r="B8" s="1"/>
      <c r="C8" s="1"/>
      <c r="D8" s="1"/>
      <c r="E8" s="1"/>
      <c r="F8" s="5"/>
      <c r="G8" s="5"/>
      <c r="H8" s="5"/>
      <c r="I8" s="1"/>
      <c r="J8" s="1"/>
      <c r="K8" s="1"/>
      <c r="L8" s="23" t="s">
        <v>61</v>
      </c>
      <c r="M8" s="23"/>
      <c r="N8" s="23"/>
    </row>
    <row r="9" spans="1:14" ht="27.75" customHeight="1">
      <c r="A9" s="4"/>
      <c r="B9" s="34" t="s">
        <v>60</v>
      </c>
      <c r="C9" s="35"/>
      <c r="D9" s="27" t="s">
        <v>59</v>
      </c>
      <c r="E9" s="27" t="s">
        <v>58</v>
      </c>
      <c r="F9" s="29" t="s">
        <v>65</v>
      </c>
      <c r="G9" s="30"/>
      <c r="H9" s="31"/>
      <c r="I9" s="29" t="s">
        <v>69</v>
      </c>
      <c r="J9" s="30"/>
      <c r="K9" s="31"/>
      <c r="L9" s="29" t="s">
        <v>70</v>
      </c>
      <c r="M9" s="30"/>
      <c r="N9" s="31"/>
    </row>
    <row r="10" spans="1:14" ht="78.599999999999994" customHeight="1">
      <c r="A10" s="4"/>
      <c r="B10" s="36"/>
      <c r="C10" s="37"/>
      <c r="D10" s="28"/>
      <c r="E10" s="28"/>
      <c r="F10" s="9" t="s">
        <v>66</v>
      </c>
      <c r="G10" s="9" t="s">
        <v>67</v>
      </c>
      <c r="H10" s="9" t="s">
        <v>68</v>
      </c>
      <c r="I10" s="9" t="s">
        <v>66</v>
      </c>
      <c r="J10" s="9" t="s">
        <v>67</v>
      </c>
      <c r="K10" s="9" t="s">
        <v>68</v>
      </c>
      <c r="L10" s="9" t="s">
        <v>66</v>
      </c>
      <c r="M10" s="9" t="s">
        <v>67</v>
      </c>
      <c r="N10" s="9" t="s">
        <v>68</v>
      </c>
    </row>
    <row r="11" spans="1:14" ht="16.95" customHeight="1">
      <c r="A11" s="4"/>
      <c r="B11" s="32">
        <v>1</v>
      </c>
      <c r="C11" s="33"/>
      <c r="D11" s="15">
        <v>2</v>
      </c>
      <c r="E11" s="15">
        <v>3</v>
      </c>
      <c r="F11" s="16">
        <v>4</v>
      </c>
      <c r="G11" s="16">
        <v>5</v>
      </c>
      <c r="H11" s="16">
        <v>6</v>
      </c>
      <c r="I11" s="16">
        <v>7</v>
      </c>
      <c r="J11" s="16">
        <v>8</v>
      </c>
      <c r="K11" s="16">
        <v>9</v>
      </c>
      <c r="L11" s="16">
        <v>10</v>
      </c>
      <c r="M11" s="16">
        <v>11</v>
      </c>
      <c r="N11" s="16">
        <v>12</v>
      </c>
    </row>
    <row r="12" spans="1:14" ht="13.95" customHeight="1">
      <c r="A12" s="8"/>
      <c r="B12" s="24" t="s">
        <v>57</v>
      </c>
      <c r="C12" s="24"/>
      <c r="D12" s="10">
        <v>1</v>
      </c>
      <c r="E12" s="10"/>
      <c r="F12" s="11">
        <v>526307000</v>
      </c>
      <c r="G12" s="11">
        <v>0</v>
      </c>
      <c r="H12" s="11">
        <f>F12+G12</f>
        <v>526307000</v>
      </c>
      <c r="I12" s="11">
        <v>557739500</v>
      </c>
      <c r="J12" s="11">
        <f>J13+J14+J15+J16+J17+J18+J19+J20</f>
        <v>-241.76</v>
      </c>
      <c r="K12" s="11">
        <f>I12+J12</f>
        <v>557739258.24000001</v>
      </c>
      <c r="L12" s="11">
        <v>611181500</v>
      </c>
      <c r="M12" s="11">
        <f>M13+M14+M15+M16+M17+M18+M19+M20</f>
        <v>202.73</v>
      </c>
      <c r="N12" s="14">
        <f>L12+M12</f>
        <v>611181702.73000002</v>
      </c>
    </row>
    <row r="13" spans="1:14" s="7" customFormat="1" ht="48" customHeight="1">
      <c r="A13" s="8"/>
      <c r="B13" s="24" t="s">
        <v>56</v>
      </c>
      <c r="C13" s="24"/>
      <c r="D13" s="10">
        <v>1</v>
      </c>
      <c r="E13" s="10">
        <v>2</v>
      </c>
      <c r="F13" s="11">
        <v>8455800</v>
      </c>
      <c r="G13" s="11">
        <v>0</v>
      </c>
      <c r="H13" s="11">
        <f t="shared" ref="H13:H68" si="0">F13+G13</f>
        <v>8455800</v>
      </c>
      <c r="I13" s="11">
        <v>8500000</v>
      </c>
      <c r="J13" s="11">
        <v>0</v>
      </c>
      <c r="K13" s="11">
        <f t="shared" ref="K13:K68" si="1">I13+J13</f>
        <v>8500000</v>
      </c>
      <c r="L13" s="11">
        <v>8500000</v>
      </c>
      <c r="M13" s="11">
        <v>0</v>
      </c>
      <c r="N13" s="19">
        <f t="shared" ref="N13:N68" si="2">L13+M13</f>
        <v>8500000</v>
      </c>
    </row>
    <row r="14" spans="1:14" s="7" customFormat="1" ht="60.6" customHeight="1">
      <c r="A14" s="8"/>
      <c r="B14" s="24" t="s">
        <v>55</v>
      </c>
      <c r="C14" s="24"/>
      <c r="D14" s="10">
        <v>1</v>
      </c>
      <c r="E14" s="10">
        <v>3</v>
      </c>
      <c r="F14" s="11">
        <v>11985000</v>
      </c>
      <c r="G14" s="11">
        <v>0</v>
      </c>
      <c r="H14" s="11">
        <f t="shared" si="0"/>
        <v>11985000</v>
      </c>
      <c r="I14" s="11">
        <v>11895000</v>
      </c>
      <c r="J14" s="11">
        <v>0</v>
      </c>
      <c r="K14" s="11">
        <f t="shared" si="1"/>
        <v>11895000</v>
      </c>
      <c r="L14" s="11">
        <v>11895000</v>
      </c>
      <c r="M14" s="11">
        <v>0</v>
      </c>
      <c r="N14" s="19">
        <f t="shared" si="2"/>
        <v>11895000</v>
      </c>
    </row>
    <row r="15" spans="1:14" s="7" customFormat="1" ht="65.400000000000006" customHeight="1">
      <c r="A15" s="8"/>
      <c r="B15" s="24" t="s">
        <v>54</v>
      </c>
      <c r="C15" s="24"/>
      <c r="D15" s="10">
        <v>1</v>
      </c>
      <c r="E15" s="10">
        <v>4</v>
      </c>
      <c r="F15" s="11">
        <v>175000000</v>
      </c>
      <c r="G15" s="11">
        <v>0</v>
      </c>
      <c r="H15" s="11">
        <f t="shared" si="0"/>
        <v>175000000</v>
      </c>
      <c r="I15" s="11">
        <v>175000000</v>
      </c>
      <c r="J15" s="11">
        <v>-241.76</v>
      </c>
      <c r="K15" s="11">
        <f t="shared" si="1"/>
        <v>174999758.24000001</v>
      </c>
      <c r="L15" s="11">
        <v>175000000</v>
      </c>
      <c r="M15" s="11">
        <v>202.73</v>
      </c>
      <c r="N15" s="19">
        <f t="shared" si="2"/>
        <v>175000202.72999999</v>
      </c>
    </row>
    <row r="16" spans="1:14" s="7" customFormat="1" ht="13.95" customHeight="1">
      <c r="A16" s="8"/>
      <c r="B16" s="24" t="s">
        <v>53</v>
      </c>
      <c r="C16" s="24"/>
      <c r="D16" s="10">
        <v>1</v>
      </c>
      <c r="E16" s="10">
        <v>5</v>
      </c>
      <c r="F16" s="11">
        <v>1400</v>
      </c>
      <c r="G16" s="11">
        <v>0</v>
      </c>
      <c r="H16" s="11">
        <f t="shared" si="0"/>
        <v>1400</v>
      </c>
      <c r="I16" s="11">
        <v>60500</v>
      </c>
      <c r="J16" s="11">
        <v>0</v>
      </c>
      <c r="K16" s="11">
        <f t="shared" si="1"/>
        <v>60500</v>
      </c>
      <c r="L16" s="11">
        <v>2500</v>
      </c>
      <c r="M16" s="11">
        <v>0</v>
      </c>
      <c r="N16" s="19">
        <f t="shared" si="2"/>
        <v>2500</v>
      </c>
    </row>
    <row r="17" spans="1:14" s="7" customFormat="1" ht="50.4" customHeight="1">
      <c r="A17" s="8"/>
      <c r="B17" s="24" t="s">
        <v>52</v>
      </c>
      <c r="C17" s="24"/>
      <c r="D17" s="10">
        <v>1</v>
      </c>
      <c r="E17" s="10">
        <v>6</v>
      </c>
      <c r="F17" s="11">
        <v>59731600</v>
      </c>
      <c r="G17" s="11">
        <v>0</v>
      </c>
      <c r="H17" s="11">
        <f t="shared" si="0"/>
        <v>59731600</v>
      </c>
      <c r="I17" s="11">
        <v>59500000</v>
      </c>
      <c r="J17" s="11">
        <v>0</v>
      </c>
      <c r="K17" s="11">
        <f t="shared" si="1"/>
        <v>59500000</v>
      </c>
      <c r="L17" s="11">
        <v>59500000</v>
      </c>
      <c r="M17" s="11">
        <v>0</v>
      </c>
      <c r="N17" s="19">
        <f t="shared" si="2"/>
        <v>59500000</v>
      </c>
    </row>
    <row r="18" spans="1:14" s="7" customFormat="1" ht="13.95" customHeight="1">
      <c r="A18" s="8"/>
      <c r="B18" s="24" t="s">
        <v>51</v>
      </c>
      <c r="C18" s="24"/>
      <c r="D18" s="10">
        <v>1</v>
      </c>
      <c r="E18" s="10">
        <v>7</v>
      </c>
      <c r="F18" s="11">
        <v>0</v>
      </c>
      <c r="G18" s="11">
        <v>0</v>
      </c>
      <c r="H18" s="11">
        <f t="shared" si="0"/>
        <v>0</v>
      </c>
      <c r="I18" s="11">
        <v>6500000</v>
      </c>
      <c r="J18" s="11">
        <v>0</v>
      </c>
      <c r="K18" s="11">
        <f t="shared" si="1"/>
        <v>6500000</v>
      </c>
      <c r="L18" s="11">
        <v>0</v>
      </c>
      <c r="M18" s="11">
        <v>0</v>
      </c>
      <c r="N18" s="19">
        <f t="shared" si="2"/>
        <v>0</v>
      </c>
    </row>
    <row r="19" spans="1:14" s="7" customFormat="1" ht="13.95" customHeight="1">
      <c r="A19" s="8"/>
      <c r="B19" s="24" t="s">
        <v>50</v>
      </c>
      <c r="C19" s="24"/>
      <c r="D19" s="10">
        <v>1</v>
      </c>
      <c r="E19" s="10">
        <v>11</v>
      </c>
      <c r="F19" s="11">
        <v>2000000</v>
      </c>
      <c r="G19" s="11">
        <v>0</v>
      </c>
      <c r="H19" s="11">
        <f t="shared" si="0"/>
        <v>2000000</v>
      </c>
      <c r="I19" s="11">
        <v>2000000</v>
      </c>
      <c r="J19" s="11">
        <v>0</v>
      </c>
      <c r="K19" s="11">
        <f t="shared" si="1"/>
        <v>2000000</v>
      </c>
      <c r="L19" s="11">
        <v>2000000</v>
      </c>
      <c r="M19" s="11">
        <v>0</v>
      </c>
      <c r="N19" s="19">
        <f t="shared" si="2"/>
        <v>2000000</v>
      </c>
    </row>
    <row r="20" spans="1:14" s="7" customFormat="1" ht="13.95" customHeight="1">
      <c r="A20" s="8"/>
      <c r="B20" s="24" t="s">
        <v>49</v>
      </c>
      <c r="C20" s="24"/>
      <c r="D20" s="10">
        <v>1</v>
      </c>
      <c r="E20" s="10">
        <v>13</v>
      </c>
      <c r="F20" s="11">
        <v>269133200</v>
      </c>
      <c r="G20" s="11">
        <v>0</v>
      </c>
      <c r="H20" s="11">
        <f t="shared" si="0"/>
        <v>269133200</v>
      </c>
      <c r="I20" s="11">
        <v>294284000</v>
      </c>
      <c r="J20" s="11">
        <v>0</v>
      </c>
      <c r="K20" s="11">
        <f t="shared" si="1"/>
        <v>294284000</v>
      </c>
      <c r="L20" s="11">
        <v>354284000</v>
      </c>
      <c r="M20" s="11">
        <v>0</v>
      </c>
      <c r="N20" s="19">
        <f t="shared" si="2"/>
        <v>354284000</v>
      </c>
    </row>
    <row r="21" spans="1:14" s="7" customFormat="1" ht="13.95" customHeight="1">
      <c r="A21" s="8"/>
      <c r="B21" s="24" t="s">
        <v>48</v>
      </c>
      <c r="C21" s="24"/>
      <c r="D21" s="10">
        <v>2</v>
      </c>
      <c r="E21" s="10"/>
      <c r="F21" s="11">
        <v>10064700</v>
      </c>
      <c r="G21" s="11">
        <f>G22</f>
        <v>2374.59</v>
      </c>
      <c r="H21" s="11">
        <f t="shared" si="0"/>
        <v>10067074.59</v>
      </c>
      <c r="I21" s="11">
        <v>7228200</v>
      </c>
      <c r="J21" s="11">
        <f>J22</f>
        <v>280500</v>
      </c>
      <c r="K21" s="11">
        <f t="shared" si="1"/>
        <v>7508700</v>
      </c>
      <c r="L21" s="11">
        <v>7503500</v>
      </c>
      <c r="M21" s="11">
        <v>279900</v>
      </c>
      <c r="N21" s="19">
        <f t="shared" si="2"/>
        <v>7783400</v>
      </c>
    </row>
    <row r="22" spans="1:14" s="7" customFormat="1" ht="13.95" customHeight="1">
      <c r="A22" s="8"/>
      <c r="B22" s="24" t="s">
        <v>47</v>
      </c>
      <c r="C22" s="24"/>
      <c r="D22" s="10">
        <v>2</v>
      </c>
      <c r="E22" s="10">
        <v>3</v>
      </c>
      <c r="F22" s="11">
        <v>10064700</v>
      </c>
      <c r="G22" s="11">
        <v>2374.59</v>
      </c>
      <c r="H22" s="11">
        <f t="shared" si="0"/>
        <v>10067074.59</v>
      </c>
      <c r="I22" s="11">
        <v>7228200</v>
      </c>
      <c r="J22" s="11">
        <v>280500</v>
      </c>
      <c r="K22" s="11">
        <f t="shared" si="1"/>
        <v>7508700</v>
      </c>
      <c r="L22" s="11">
        <v>7503500</v>
      </c>
      <c r="M22" s="11">
        <v>279900</v>
      </c>
      <c r="N22" s="19">
        <f t="shared" si="2"/>
        <v>7783400</v>
      </c>
    </row>
    <row r="23" spans="1:14" s="7" customFormat="1" ht="33" customHeight="1">
      <c r="A23" s="8"/>
      <c r="B23" s="24" t="s">
        <v>46</v>
      </c>
      <c r="C23" s="24"/>
      <c r="D23" s="10">
        <v>3</v>
      </c>
      <c r="E23" s="10"/>
      <c r="F23" s="11">
        <v>5261057.1399999997</v>
      </c>
      <c r="G23" s="11">
        <f>G24+G25+G26</f>
        <v>4757600</v>
      </c>
      <c r="H23" s="11">
        <f t="shared" si="0"/>
        <v>10018657.140000001</v>
      </c>
      <c r="I23" s="11">
        <v>3924057.14</v>
      </c>
      <c r="J23" s="11">
        <f>J24+J25+J26</f>
        <v>4748500</v>
      </c>
      <c r="K23" s="11">
        <f t="shared" si="1"/>
        <v>8672557.1400000006</v>
      </c>
      <c r="L23" s="11">
        <v>3923057.14</v>
      </c>
      <c r="M23" s="11">
        <f>M24+M25+M26</f>
        <v>4748500</v>
      </c>
      <c r="N23" s="19">
        <f t="shared" si="2"/>
        <v>8671557.1400000006</v>
      </c>
    </row>
    <row r="24" spans="1:14" s="7" customFormat="1" ht="13.95" customHeight="1">
      <c r="A24" s="8"/>
      <c r="B24" s="24" t="s">
        <v>45</v>
      </c>
      <c r="C24" s="24"/>
      <c r="D24" s="10">
        <v>3</v>
      </c>
      <c r="E24" s="10">
        <v>4</v>
      </c>
      <c r="F24" s="11">
        <v>2072200</v>
      </c>
      <c r="G24" s="11">
        <v>4757600</v>
      </c>
      <c r="H24" s="11">
        <f t="shared" si="0"/>
        <v>6829800</v>
      </c>
      <c r="I24" s="11">
        <v>2284200</v>
      </c>
      <c r="J24" s="11">
        <v>4748500</v>
      </c>
      <c r="K24" s="11">
        <f t="shared" si="1"/>
        <v>7032700</v>
      </c>
      <c r="L24" s="11">
        <v>2284200</v>
      </c>
      <c r="M24" s="11">
        <v>4748500</v>
      </c>
      <c r="N24" s="19">
        <f t="shared" si="2"/>
        <v>7032700</v>
      </c>
    </row>
    <row r="25" spans="1:14" s="7" customFormat="1" ht="48" customHeight="1">
      <c r="A25" s="8"/>
      <c r="B25" s="24" t="s">
        <v>44</v>
      </c>
      <c r="C25" s="24"/>
      <c r="D25" s="10">
        <v>3</v>
      </c>
      <c r="E25" s="10">
        <v>10</v>
      </c>
      <c r="F25" s="11">
        <v>50000</v>
      </c>
      <c r="G25" s="11">
        <v>0</v>
      </c>
      <c r="H25" s="11">
        <f t="shared" si="0"/>
        <v>50000</v>
      </c>
      <c r="I25" s="11">
        <v>0</v>
      </c>
      <c r="J25" s="11">
        <v>0</v>
      </c>
      <c r="K25" s="11">
        <f t="shared" si="1"/>
        <v>0</v>
      </c>
      <c r="L25" s="11">
        <v>0</v>
      </c>
      <c r="M25" s="11">
        <v>0</v>
      </c>
      <c r="N25" s="19">
        <f t="shared" si="2"/>
        <v>0</v>
      </c>
    </row>
    <row r="26" spans="1:14" s="7" customFormat="1" ht="32.4" customHeight="1">
      <c r="A26" s="8"/>
      <c r="B26" s="24" t="s">
        <v>43</v>
      </c>
      <c r="C26" s="24"/>
      <c r="D26" s="10">
        <v>3</v>
      </c>
      <c r="E26" s="10">
        <v>14</v>
      </c>
      <c r="F26" s="11">
        <v>3138857.14</v>
      </c>
      <c r="G26" s="11">
        <v>0</v>
      </c>
      <c r="H26" s="11">
        <f t="shared" si="0"/>
        <v>3138857.14</v>
      </c>
      <c r="I26" s="11">
        <v>1639857.14</v>
      </c>
      <c r="J26" s="11">
        <v>0</v>
      </c>
      <c r="K26" s="11">
        <f t="shared" si="1"/>
        <v>1639857.14</v>
      </c>
      <c r="L26" s="11">
        <v>1638857.14</v>
      </c>
      <c r="M26" s="11">
        <v>0</v>
      </c>
      <c r="N26" s="19">
        <f t="shared" si="2"/>
        <v>1638857.14</v>
      </c>
    </row>
    <row r="27" spans="1:14" s="7" customFormat="1" ht="13.95" customHeight="1">
      <c r="A27" s="8"/>
      <c r="B27" s="24" t="s">
        <v>42</v>
      </c>
      <c r="C27" s="24"/>
      <c r="D27" s="10">
        <v>4</v>
      </c>
      <c r="E27" s="10"/>
      <c r="F27" s="11">
        <v>645618771.98000002</v>
      </c>
      <c r="G27" s="11">
        <f>G28+G29+G30+G31+G32+G33+G34</f>
        <v>-17133956.039999999</v>
      </c>
      <c r="H27" s="11">
        <f t="shared" si="0"/>
        <v>628484815.94000006</v>
      </c>
      <c r="I27" s="11">
        <v>542140835.78999996</v>
      </c>
      <c r="J27" s="11">
        <f>J28+J29+J30+J31+J32+J33+J34</f>
        <v>0</v>
      </c>
      <c r="K27" s="11">
        <f t="shared" si="1"/>
        <v>542140835.78999996</v>
      </c>
      <c r="L27" s="11">
        <v>548441220.05999994</v>
      </c>
      <c r="M27" s="19">
        <f>M28+M29+M30+M31+M32+M33+M34</f>
        <v>0</v>
      </c>
      <c r="N27" s="19">
        <f t="shared" si="2"/>
        <v>548441220.05999994</v>
      </c>
    </row>
    <row r="28" spans="1:14" s="7" customFormat="1" ht="13.95" customHeight="1">
      <c r="A28" s="8"/>
      <c r="B28" s="24" t="s">
        <v>41</v>
      </c>
      <c r="C28" s="24"/>
      <c r="D28" s="10">
        <v>4</v>
      </c>
      <c r="E28" s="10">
        <v>1</v>
      </c>
      <c r="F28" s="11">
        <v>10361500</v>
      </c>
      <c r="G28" s="11">
        <v>0</v>
      </c>
      <c r="H28" s="11">
        <f t="shared" si="0"/>
        <v>10361500</v>
      </c>
      <c r="I28" s="11">
        <v>10401500</v>
      </c>
      <c r="J28" s="11">
        <v>0</v>
      </c>
      <c r="K28" s="11">
        <f t="shared" si="1"/>
        <v>10401500</v>
      </c>
      <c r="L28" s="11">
        <v>10401500</v>
      </c>
      <c r="M28" s="11">
        <v>0</v>
      </c>
      <c r="N28" s="19">
        <f t="shared" si="2"/>
        <v>10401500</v>
      </c>
    </row>
    <row r="29" spans="1:14" s="7" customFormat="1" ht="13.95" customHeight="1">
      <c r="A29" s="8"/>
      <c r="B29" s="24" t="s">
        <v>40</v>
      </c>
      <c r="C29" s="24"/>
      <c r="D29" s="10">
        <v>4</v>
      </c>
      <c r="E29" s="10">
        <v>5</v>
      </c>
      <c r="F29" s="11">
        <v>15558800</v>
      </c>
      <c r="G29" s="11">
        <v>0</v>
      </c>
      <c r="H29" s="11">
        <f t="shared" si="0"/>
        <v>15558800</v>
      </c>
      <c r="I29" s="11">
        <v>15403000</v>
      </c>
      <c r="J29" s="11">
        <v>0</v>
      </c>
      <c r="K29" s="11">
        <f t="shared" si="1"/>
        <v>15403000</v>
      </c>
      <c r="L29" s="11">
        <v>15297000</v>
      </c>
      <c r="M29" s="11">
        <v>0</v>
      </c>
      <c r="N29" s="19">
        <f t="shared" si="2"/>
        <v>15297000</v>
      </c>
    </row>
    <row r="30" spans="1:14" s="7" customFormat="1" ht="13.95" customHeight="1">
      <c r="A30" s="8"/>
      <c r="B30" s="24" t="s">
        <v>39</v>
      </c>
      <c r="C30" s="24"/>
      <c r="D30" s="10">
        <v>4</v>
      </c>
      <c r="E30" s="10">
        <v>7</v>
      </c>
      <c r="F30" s="11">
        <v>16118005.699999999</v>
      </c>
      <c r="G30" s="11">
        <v>0</v>
      </c>
      <c r="H30" s="11">
        <f t="shared" si="0"/>
        <v>16118005.699999999</v>
      </c>
      <c r="I30" s="11">
        <v>15000625.550000001</v>
      </c>
      <c r="J30" s="11">
        <v>0</v>
      </c>
      <c r="K30" s="11">
        <f t="shared" si="1"/>
        <v>15000625.550000001</v>
      </c>
      <c r="L30" s="11">
        <v>14999709.82</v>
      </c>
      <c r="M30" s="11">
        <v>0</v>
      </c>
      <c r="N30" s="19">
        <f t="shared" si="2"/>
        <v>14999709.82</v>
      </c>
    </row>
    <row r="31" spans="1:14" s="7" customFormat="1" ht="13.95" customHeight="1">
      <c r="A31" s="8"/>
      <c r="B31" s="24" t="s">
        <v>38</v>
      </c>
      <c r="C31" s="24"/>
      <c r="D31" s="10">
        <v>4</v>
      </c>
      <c r="E31" s="10">
        <v>8</v>
      </c>
      <c r="F31" s="11">
        <v>35063700</v>
      </c>
      <c r="G31" s="11">
        <v>0</v>
      </c>
      <c r="H31" s="11">
        <f t="shared" si="0"/>
        <v>35063700</v>
      </c>
      <c r="I31" s="11">
        <v>35000000</v>
      </c>
      <c r="J31" s="11">
        <v>0</v>
      </c>
      <c r="K31" s="11">
        <f t="shared" si="1"/>
        <v>35000000</v>
      </c>
      <c r="L31" s="11">
        <v>35000000</v>
      </c>
      <c r="M31" s="11">
        <v>0</v>
      </c>
      <c r="N31" s="19">
        <f t="shared" si="2"/>
        <v>35000000</v>
      </c>
    </row>
    <row r="32" spans="1:14" s="7" customFormat="1" ht="13.95" customHeight="1">
      <c r="A32" s="8"/>
      <c r="B32" s="24" t="s">
        <v>37</v>
      </c>
      <c r="C32" s="24"/>
      <c r="D32" s="10">
        <v>4</v>
      </c>
      <c r="E32" s="10">
        <v>9</v>
      </c>
      <c r="F32" s="11">
        <v>527190300</v>
      </c>
      <c r="G32" s="11">
        <v>0</v>
      </c>
      <c r="H32" s="11">
        <f t="shared" si="0"/>
        <v>527190300</v>
      </c>
      <c r="I32" s="11">
        <v>448807100</v>
      </c>
      <c r="J32" s="11">
        <v>0</v>
      </c>
      <c r="K32" s="11">
        <f t="shared" si="1"/>
        <v>448807100</v>
      </c>
      <c r="L32" s="11">
        <v>455214400</v>
      </c>
      <c r="M32" s="11">
        <v>0</v>
      </c>
      <c r="N32" s="19">
        <f t="shared" si="2"/>
        <v>455214400</v>
      </c>
    </row>
    <row r="33" spans="1:14" s="7" customFormat="1" ht="13.95" customHeight="1">
      <c r="A33" s="8"/>
      <c r="B33" s="24" t="s">
        <v>36</v>
      </c>
      <c r="C33" s="24"/>
      <c r="D33" s="10">
        <v>4</v>
      </c>
      <c r="E33" s="10">
        <v>10</v>
      </c>
      <c r="F33" s="11">
        <v>14096700</v>
      </c>
      <c r="G33" s="11">
        <v>0</v>
      </c>
      <c r="H33" s="11">
        <f t="shared" si="0"/>
        <v>14096700</v>
      </c>
      <c r="I33" s="11">
        <v>8138000</v>
      </c>
      <c r="J33" s="11">
        <v>0</v>
      </c>
      <c r="K33" s="11">
        <f t="shared" si="1"/>
        <v>8138000</v>
      </c>
      <c r="L33" s="11">
        <v>8138000</v>
      </c>
      <c r="M33" s="11">
        <v>0</v>
      </c>
      <c r="N33" s="19">
        <f t="shared" si="2"/>
        <v>8138000</v>
      </c>
    </row>
    <row r="34" spans="1:14" s="7" customFormat="1" ht="13.95" customHeight="1">
      <c r="A34" s="8"/>
      <c r="B34" s="24" t="s">
        <v>35</v>
      </c>
      <c r="C34" s="24"/>
      <c r="D34" s="10">
        <v>4</v>
      </c>
      <c r="E34" s="10">
        <v>12</v>
      </c>
      <c r="F34" s="11">
        <v>27229766.280000001</v>
      </c>
      <c r="G34" s="11">
        <v>-17133956.039999999</v>
      </c>
      <c r="H34" s="11">
        <f t="shared" si="0"/>
        <v>10095810.240000002</v>
      </c>
      <c r="I34" s="11">
        <v>9390610.2400000002</v>
      </c>
      <c r="J34" s="11">
        <v>0</v>
      </c>
      <c r="K34" s="11">
        <f t="shared" si="1"/>
        <v>9390610.2400000002</v>
      </c>
      <c r="L34" s="11">
        <v>9390610.2400000002</v>
      </c>
      <c r="M34" s="19">
        <v>0</v>
      </c>
      <c r="N34" s="19">
        <f t="shared" si="2"/>
        <v>9390610.2400000002</v>
      </c>
    </row>
    <row r="35" spans="1:14" s="7" customFormat="1" ht="13.95" customHeight="1">
      <c r="A35" s="8"/>
      <c r="B35" s="24" t="s">
        <v>34</v>
      </c>
      <c r="C35" s="24"/>
      <c r="D35" s="10">
        <v>5</v>
      </c>
      <c r="E35" s="10"/>
      <c r="F35" s="11">
        <v>1875316201.01</v>
      </c>
      <c r="G35" s="11">
        <f>G36+G37+G38</f>
        <v>79245682.349999994</v>
      </c>
      <c r="H35" s="11">
        <f t="shared" si="0"/>
        <v>1954561883.3599999</v>
      </c>
      <c r="I35" s="11">
        <v>908846140.73000002</v>
      </c>
      <c r="J35" s="11">
        <f>J36+J37+J38</f>
        <v>7869122.0600000005</v>
      </c>
      <c r="K35" s="11">
        <f t="shared" si="1"/>
        <v>916715262.78999996</v>
      </c>
      <c r="L35" s="11">
        <v>602686640.73000002</v>
      </c>
      <c r="M35" s="19">
        <f>M36+M37+M38</f>
        <v>9622442.6400000006</v>
      </c>
      <c r="N35" s="19">
        <f t="shared" si="2"/>
        <v>612309083.37</v>
      </c>
    </row>
    <row r="36" spans="1:14" s="7" customFormat="1" ht="13.95" customHeight="1">
      <c r="A36" s="8"/>
      <c r="B36" s="24" t="s">
        <v>33</v>
      </c>
      <c r="C36" s="24"/>
      <c r="D36" s="10">
        <v>5</v>
      </c>
      <c r="E36" s="10">
        <v>1</v>
      </c>
      <c r="F36" s="11">
        <v>1038881409.6799999</v>
      </c>
      <c r="G36" s="11">
        <v>0</v>
      </c>
      <c r="H36" s="11">
        <f t="shared" si="0"/>
        <v>1038881409.6799999</v>
      </c>
      <c r="I36" s="11">
        <v>337608917.19999999</v>
      </c>
      <c r="J36" s="11">
        <v>0</v>
      </c>
      <c r="K36" s="11">
        <f t="shared" si="1"/>
        <v>337608917.19999999</v>
      </c>
      <c r="L36" s="11">
        <v>58358817.200000003</v>
      </c>
      <c r="M36" s="11">
        <v>0</v>
      </c>
      <c r="N36" s="19">
        <f t="shared" si="2"/>
        <v>58358817.200000003</v>
      </c>
    </row>
    <row r="37" spans="1:14" s="7" customFormat="1" ht="13.95" customHeight="1">
      <c r="A37" s="8"/>
      <c r="B37" s="24" t="s">
        <v>32</v>
      </c>
      <c r="C37" s="24"/>
      <c r="D37" s="10">
        <v>5</v>
      </c>
      <c r="E37" s="10">
        <v>2</v>
      </c>
      <c r="F37" s="11">
        <v>441028791.32999998</v>
      </c>
      <c r="G37" s="11">
        <v>-15319400</v>
      </c>
      <c r="H37" s="11">
        <f t="shared" si="0"/>
        <v>425709391.32999998</v>
      </c>
      <c r="I37" s="11">
        <v>349483423.52999997</v>
      </c>
      <c r="J37" s="11">
        <v>-2805677.94</v>
      </c>
      <c r="K37" s="11">
        <f t="shared" si="1"/>
        <v>346677745.58999997</v>
      </c>
      <c r="L37" s="11">
        <v>340458023.52999997</v>
      </c>
      <c r="M37" s="11">
        <v>-626757.36</v>
      </c>
      <c r="N37" s="19">
        <f t="shared" si="2"/>
        <v>339831266.16999996</v>
      </c>
    </row>
    <row r="38" spans="1:14" s="7" customFormat="1" ht="13.95" customHeight="1">
      <c r="A38" s="8"/>
      <c r="B38" s="24" t="s">
        <v>31</v>
      </c>
      <c r="C38" s="24"/>
      <c r="D38" s="10">
        <v>5</v>
      </c>
      <c r="E38" s="10">
        <v>3</v>
      </c>
      <c r="F38" s="11">
        <v>337826200</v>
      </c>
      <c r="G38" s="11">
        <v>94565082.349999994</v>
      </c>
      <c r="H38" s="11">
        <f t="shared" si="0"/>
        <v>432391282.35000002</v>
      </c>
      <c r="I38" s="11">
        <v>164749300</v>
      </c>
      <c r="J38" s="11">
        <v>10674800</v>
      </c>
      <c r="K38" s="11">
        <f t="shared" si="1"/>
        <v>175424100</v>
      </c>
      <c r="L38" s="11">
        <v>146865300</v>
      </c>
      <c r="M38" s="19">
        <v>10249200</v>
      </c>
      <c r="N38" s="19">
        <f t="shared" si="2"/>
        <v>157114500</v>
      </c>
    </row>
    <row r="39" spans="1:14" s="7" customFormat="1" ht="31.8" customHeight="1">
      <c r="A39" s="8"/>
      <c r="B39" s="24" t="s">
        <v>30</v>
      </c>
      <c r="C39" s="24"/>
      <c r="D39" s="10">
        <v>5</v>
      </c>
      <c r="E39" s="10">
        <v>5</v>
      </c>
      <c r="F39" s="11">
        <v>57579800</v>
      </c>
      <c r="G39" s="11">
        <v>0</v>
      </c>
      <c r="H39" s="11">
        <f t="shared" si="0"/>
        <v>57579800</v>
      </c>
      <c r="I39" s="11">
        <v>57004500</v>
      </c>
      <c r="J39" s="11">
        <v>0</v>
      </c>
      <c r="K39" s="11">
        <f t="shared" si="1"/>
        <v>57004500</v>
      </c>
      <c r="L39" s="11">
        <v>57004500</v>
      </c>
      <c r="M39" s="11">
        <v>0</v>
      </c>
      <c r="N39" s="19">
        <f t="shared" si="2"/>
        <v>57004500</v>
      </c>
    </row>
    <row r="40" spans="1:14" s="7" customFormat="1" ht="13.95" customHeight="1">
      <c r="A40" s="8"/>
      <c r="B40" s="24" t="s">
        <v>29</v>
      </c>
      <c r="C40" s="24"/>
      <c r="D40" s="10">
        <v>6</v>
      </c>
      <c r="E40" s="10"/>
      <c r="F40" s="11">
        <v>13860300</v>
      </c>
      <c r="G40" s="11">
        <v>0</v>
      </c>
      <c r="H40" s="11">
        <f t="shared" si="0"/>
        <v>13860300</v>
      </c>
      <c r="I40" s="11">
        <v>1328937.8899999999</v>
      </c>
      <c r="J40" s="11">
        <v>0</v>
      </c>
      <c r="K40" s="11">
        <f t="shared" si="1"/>
        <v>1328937.8899999999</v>
      </c>
      <c r="L40" s="11">
        <v>1328937.8899999999</v>
      </c>
      <c r="M40" s="11">
        <v>0</v>
      </c>
      <c r="N40" s="19">
        <f t="shared" si="2"/>
        <v>1328937.8899999999</v>
      </c>
    </row>
    <row r="41" spans="1:14" s="7" customFormat="1" ht="27" customHeight="1">
      <c r="A41" s="8"/>
      <c r="B41" s="24" t="s">
        <v>28</v>
      </c>
      <c r="C41" s="24"/>
      <c r="D41" s="10">
        <v>6</v>
      </c>
      <c r="E41" s="10">
        <v>3</v>
      </c>
      <c r="F41" s="11">
        <v>13740300</v>
      </c>
      <c r="G41" s="11">
        <v>0</v>
      </c>
      <c r="H41" s="11">
        <f t="shared" si="0"/>
        <v>13740300</v>
      </c>
      <c r="I41" s="11">
        <v>1205337.8899999999</v>
      </c>
      <c r="J41" s="11">
        <v>0</v>
      </c>
      <c r="K41" s="11">
        <f t="shared" si="1"/>
        <v>1205337.8899999999</v>
      </c>
      <c r="L41" s="11">
        <v>1205337.8899999999</v>
      </c>
      <c r="M41" s="11">
        <v>0</v>
      </c>
      <c r="N41" s="19">
        <f t="shared" si="2"/>
        <v>1205337.8899999999</v>
      </c>
    </row>
    <row r="42" spans="1:14" s="7" customFormat="1" ht="34.200000000000003" customHeight="1">
      <c r="A42" s="8"/>
      <c r="B42" s="24" t="s">
        <v>27</v>
      </c>
      <c r="C42" s="24"/>
      <c r="D42" s="10">
        <v>6</v>
      </c>
      <c r="E42" s="10">
        <v>5</v>
      </c>
      <c r="F42" s="11">
        <v>120000</v>
      </c>
      <c r="G42" s="11">
        <v>0</v>
      </c>
      <c r="H42" s="11">
        <f t="shared" si="0"/>
        <v>120000</v>
      </c>
      <c r="I42" s="11">
        <v>123600</v>
      </c>
      <c r="J42" s="11">
        <v>0</v>
      </c>
      <c r="K42" s="11">
        <f t="shared" si="1"/>
        <v>123600</v>
      </c>
      <c r="L42" s="11">
        <v>123600</v>
      </c>
      <c r="M42" s="11">
        <v>0</v>
      </c>
      <c r="N42" s="19">
        <f t="shared" si="2"/>
        <v>123600</v>
      </c>
    </row>
    <row r="43" spans="1:14" s="7" customFormat="1" ht="13.95" customHeight="1">
      <c r="A43" s="8"/>
      <c r="B43" s="24" t="s">
        <v>26</v>
      </c>
      <c r="C43" s="24"/>
      <c r="D43" s="10">
        <v>7</v>
      </c>
      <c r="E43" s="10"/>
      <c r="F43" s="11">
        <v>2799824583.29</v>
      </c>
      <c r="G43" s="11">
        <f>G44+G45+G46+G47+G48+G49</f>
        <v>135543741.19999999</v>
      </c>
      <c r="H43" s="11">
        <f t="shared" si="0"/>
        <v>2935368324.4899998</v>
      </c>
      <c r="I43" s="11">
        <v>2589853816.73</v>
      </c>
      <c r="J43" s="11">
        <f>J44+J45+J46+J47+J48+J49</f>
        <v>68101029.290000007</v>
      </c>
      <c r="K43" s="11">
        <f t="shared" si="1"/>
        <v>2657954846.02</v>
      </c>
      <c r="L43" s="11">
        <v>2411335432.52</v>
      </c>
      <c r="M43" s="19">
        <f>M44+M45+M46+M47+M48+M49</f>
        <v>67265455.549999997</v>
      </c>
      <c r="N43" s="19">
        <f t="shared" si="2"/>
        <v>2478600888.0700002</v>
      </c>
    </row>
    <row r="44" spans="1:14" s="7" customFormat="1" ht="13.95" customHeight="1">
      <c r="A44" s="8"/>
      <c r="B44" s="24" t="s">
        <v>25</v>
      </c>
      <c r="C44" s="24"/>
      <c r="D44" s="10">
        <v>7</v>
      </c>
      <c r="E44" s="10">
        <v>1</v>
      </c>
      <c r="F44" s="11">
        <v>929438135.54999995</v>
      </c>
      <c r="G44" s="11">
        <v>0</v>
      </c>
      <c r="H44" s="11">
        <f t="shared" si="0"/>
        <v>929438135.54999995</v>
      </c>
      <c r="I44" s="11">
        <v>930799368.25</v>
      </c>
      <c r="J44" s="11">
        <v>0</v>
      </c>
      <c r="K44" s="11">
        <f t="shared" si="1"/>
        <v>930799368.25</v>
      </c>
      <c r="L44" s="11">
        <v>930799368.25</v>
      </c>
      <c r="M44" s="19">
        <v>0</v>
      </c>
      <c r="N44" s="19">
        <f t="shared" si="2"/>
        <v>930799368.25</v>
      </c>
    </row>
    <row r="45" spans="1:14" s="7" customFormat="1" ht="13.95" customHeight="1">
      <c r="A45" s="8"/>
      <c r="B45" s="24" t="s">
        <v>24</v>
      </c>
      <c r="C45" s="24"/>
      <c r="D45" s="10">
        <v>7</v>
      </c>
      <c r="E45" s="10">
        <v>2</v>
      </c>
      <c r="F45" s="11">
        <v>1496941501.9400001</v>
      </c>
      <c r="G45" s="11">
        <v>135543741.19999999</v>
      </c>
      <c r="H45" s="11">
        <f t="shared" si="0"/>
        <v>1632485243.1400001</v>
      </c>
      <c r="I45" s="11">
        <v>1287791687.6800001</v>
      </c>
      <c r="J45" s="11">
        <v>68101029.290000007</v>
      </c>
      <c r="K45" s="11">
        <f t="shared" si="1"/>
        <v>1355892716.97</v>
      </c>
      <c r="L45" s="11">
        <v>1109203103.47</v>
      </c>
      <c r="M45" s="19">
        <v>67265455.549999997</v>
      </c>
      <c r="N45" s="19">
        <f t="shared" si="2"/>
        <v>1176468559.02</v>
      </c>
    </row>
    <row r="46" spans="1:14" s="7" customFormat="1" ht="13.95" customHeight="1">
      <c r="A46" s="8"/>
      <c r="B46" s="24" t="s">
        <v>23</v>
      </c>
      <c r="C46" s="24"/>
      <c r="D46" s="10">
        <v>7</v>
      </c>
      <c r="E46" s="10">
        <v>3</v>
      </c>
      <c r="F46" s="11">
        <v>154647460.80000001</v>
      </c>
      <c r="G46" s="11">
        <v>0</v>
      </c>
      <c r="H46" s="11">
        <f t="shared" si="0"/>
        <v>154647460.80000001</v>
      </c>
      <c r="I46" s="11">
        <v>154786860.80000001</v>
      </c>
      <c r="J46" s="11">
        <v>0</v>
      </c>
      <c r="K46" s="11">
        <f t="shared" si="1"/>
        <v>154786860.80000001</v>
      </c>
      <c r="L46" s="11">
        <v>154857060.80000001</v>
      </c>
      <c r="M46" s="11">
        <v>0</v>
      </c>
      <c r="N46" s="19">
        <f t="shared" si="2"/>
        <v>154857060.80000001</v>
      </c>
    </row>
    <row r="47" spans="1:14" s="7" customFormat="1" ht="29.4" customHeight="1">
      <c r="A47" s="8"/>
      <c r="B47" s="24" t="s">
        <v>22</v>
      </c>
      <c r="C47" s="24"/>
      <c r="D47" s="10">
        <v>7</v>
      </c>
      <c r="E47" s="10">
        <v>5</v>
      </c>
      <c r="F47" s="11">
        <v>560000</v>
      </c>
      <c r="G47" s="11">
        <v>0</v>
      </c>
      <c r="H47" s="11">
        <f t="shared" si="0"/>
        <v>560000</v>
      </c>
      <c r="I47" s="11">
        <v>550000</v>
      </c>
      <c r="J47" s="11">
        <v>0</v>
      </c>
      <c r="K47" s="11">
        <f t="shared" si="1"/>
        <v>550000</v>
      </c>
      <c r="L47" s="11">
        <v>550000</v>
      </c>
      <c r="M47" s="11">
        <v>0</v>
      </c>
      <c r="N47" s="19">
        <f t="shared" si="2"/>
        <v>550000</v>
      </c>
    </row>
    <row r="48" spans="1:14" s="7" customFormat="1" ht="13.95" customHeight="1">
      <c r="A48" s="8"/>
      <c r="B48" s="24" t="s">
        <v>21</v>
      </c>
      <c r="C48" s="24"/>
      <c r="D48" s="10">
        <v>7</v>
      </c>
      <c r="E48" s="10">
        <v>7</v>
      </c>
      <c r="F48" s="11">
        <v>57802484</v>
      </c>
      <c r="G48" s="11">
        <v>0</v>
      </c>
      <c r="H48" s="11">
        <f t="shared" si="0"/>
        <v>57802484</v>
      </c>
      <c r="I48" s="11">
        <v>57379000</v>
      </c>
      <c r="J48" s="11">
        <v>0</v>
      </c>
      <c r="K48" s="11">
        <f t="shared" si="1"/>
        <v>57379000</v>
      </c>
      <c r="L48" s="11">
        <v>57379000</v>
      </c>
      <c r="M48" s="11">
        <v>0</v>
      </c>
      <c r="N48" s="19">
        <f t="shared" si="2"/>
        <v>57379000</v>
      </c>
    </row>
    <row r="49" spans="1:14" s="7" customFormat="1" ht="13.95" customHeight="1">
      <c r="A49" s="8"/>
      <c r="B49" s="24" t="s">
        <v>20</v>
      </c>
      <c r="C49" s="24"/>
      <c r="D49" s="10">
        <v>7</v>
      </c>
      <c r="E49" s="10">
        <v>9</v>
      </c>
      <c r="F49" s="11">
        <v>160435001</v>
      </c>
      <c r="G49" s="11">
        <v>0</v>
      </c>
      <c r="H49" s="11">
        <f t="shared" si="0"/>
        <v>160435001</v>
      </c>
      <c r="I49" s="11">
        <v>158546900</v>
      </c>
      <c r="J49" s="11">
        <v>0</v>
      </c>
      <c r="K49" s="11">
        <f t="shared" si="1"/>
        <v>158546900</v>
      </c>
      <c r="L49" s="11">
        <v>158546900</v>
      </c>
      <c r="M49" s="11">
        <v>0</v>
      </c>
      <c r="N49" s="19">
        <f t="shared" si="2"/>
        <v>158546900</v>
      </c>
    </row>
    <row r="50" spans="1:14" s="7" customFormat="1" ht="13.95" customHeight="1">
      <c r="A50" s="8"/>
      <c r="B50" s="24" t="s">
        <v>19</v>
      </c>
      <c r="C50" s="24"/>
      <c r="D50" s="10">
        <v>8</v>
      </c>
      <c r="E50" s="10"/>
      <c r="F50" s="11">
        <v>249311164.69999999</v>
      </c>
      <c r="G50" s="11">
        <f>G51+G52</f>
        <v>60400</v>
      </c>
      <c r="H50" s="11">
        <f t="shared" si="0"/>
        <v>249371564.69999999</v>
      </c>
      <c r="I50" s="11">
        <v>259818047.05000001</v>
      </c>
      <c r="J50" s="11">
        <f>J51+J52</f>
        <v>55458.83</v>
      </c>
      <c r="K50" s="11">
        <f t="shared" si="1"/>
        <v>259873505.88000003</v>
      </c>
      <c r="L50" s="11">
        <v>258466558.81999999</v>
      </c>
      <c r="M50" s="19">
        <f>M51+M52</f>
        <v>31341.18</v>
      </c>
      <c r="N50" s="19">
        <f t="shared" si="2"/>
        <v>258497900</v>
      </c>
    </row>
    <row r="51" spans="1:14" s="7" customFormat="1" ht="13.95" customHeight="1">
      <c r="A51" s="8"/>
      <c r="B51" s="24" t="s">
        <v>18</v>
      </c>
      <c r="C51" s="24"/>
      <c r="D51" s="10">
        <v>8</v>
      </c>
      <c r="E51" s="10">
        <v>1</v>
      </c>
      <c r="F51" s="11">
        <v>237187664.69999999</v>
      </c>
      <c r="G51" s="11">
        <v>60400</v>
      </c>
      <c r="H51" s="11">
        <f t="shared" si="0"/>
        <v>237248064.69999999</v>
      </c>
      <c r="I51" s="11">
        <v>248147547.05000001</v>
      </c>
      <c r="J51" s="11">
        <v>55458.83</v>
      </c>
      <c r="K51" s="11">
        <f t="shared" si="1"/>
        <v>248203005.88000003</v>
      </c>
      <c r="L51" s="11">
        <v>246748958.81999999</v>
      </c>
      <c r="M51" s="19">
        <v>31341.18</v>
      </c>
      <c r="N51" s="19">
        <f t="shared" si="2"/>
        <v>246780300</v>
      </c>
    </row>
    <row r="52" spans="1:14" s="7" customFormat="1" ht="33" customHeight="1">
      <c r="A52" s="8"/>
      <c r="B52" s="24" t="s">
        <v>17</v>
      </c>
      <c r="C52" s="24"/>
      <c r="D52" s="10">
        <v>8</v>
      </c>
      <c r="E52" s="10">
        <v>4</v>
      </c>
      <c r="F52" s="11">
        <v>12123500</v>
      </c>
      <c r="G52" s="11">
        <v>0</v>
      </c>
      <c r="H52" s="11">
        <f t="shared" si="0"/>
        <v>12123500</v>
      </c>
      <c r="I52" s="11">
        <v>11670500</v>
      </c>
      <c r="J52" s="11">
        <v>0</v>
      </c>
      <c r="K52" s="11">
        <f t="shared" si="1"/>
        <v>11670500</v>
      </c>
      <c r="L52" s="11">
        <v>11717600</v>
      </c>
      <c r="M52" s="11">
        <v>0</v>
      </c>
      <c r="N52" s="19">
        <f t="shared" si="2"/>
        <v>11717600</v>
      </c>
    </row>
    <row r="53" spans="1:14" s="7" customFormat="1" ht="13.95" customHeight="1">
      <c r="A53" s="8"/>
      <c r="B53" s="24" t="s">
        <v>16</v>
      </c>
      <c r="C53" s="24"/>
      <c r="D53" s="10">
        <v>9</v>
      </c>
      <c r="E53" s="10"/>
      <c r="F53" s="11">
        <v>1505200</v>
      </c>
      <c r="G53" s="11">
        <v>0</v>
      </c>
      <c r="H53" s="11">
        <f t="shared" si="0"/>
        <v>1505200</v>
      </c>
      <c r="I53" s="11">
        <v>1355200</v>
      </c>
      <c r="J53" s="11">
        <v>0</v>
      </c>
      <c r="K53" s="11">
        <f t="shared" si="1"/>
        <v>1355200</v>
      </c>
      <c r="L53" s="11">
        <v>1355200</v>
      </c>
      <c r="M53" s="11">
        <v>0</v>
      </c>
      <c r="N53" s="19">
        <f t="shared" si="2"/>
        <v>1355200</v>
      </c>
    </row>
    <row r="54" spans="1:14" s="7" customFormat="1" ht="13.95" customHeight="1">
      <c r="A54" s="8"/>
      <c r="B54" s="24" t="s">
        <v>15</v>
      </c>
      <c r="C54" s="24"/>
      <c r="D54" s="10">
        <v>9</v>
      </c>
      <c r="E54" s="10">
        <v>7</v>
      </c>
      <c r="F54" s="11">
        <v>150000</v>
      </c>
      <c r="G54" s="11">
        <v>0</v>
      </c>
      <c r="H54" s="11">
        <f t="shared" si="0"/>
        <v>150000</v>
      </c>
      <c r="I54" s="11">
        <v>0</v>
      </c>
      <c r="J54" s="11">
        <v>0</v>
      </c>
      <c r="K54" s="11">
        <f t="shared" si="1"/>
        <v>0</v>
      </c>
      <c r="L54" s="11">
        <v>0</v>
      </c>
      <c r="M54" s="11">
        <v>0</v>
      </c>
      <c r="N54" s="19">
        <f t="shared" si="2"/>
        <v>0</v>
      </c>
    </row>
    <row r="55" spans="1:14" s="7" customFormat="1" ht="13.95" customHeight="1">
      <c r="A55" s="8"/>
      <c r="B55" s="24" t="s">
        <v>14</v>
      </c>
      <c r="C55" s="24"/>
      <c r="D55" s="10">
        <v>9</v>
      </c>
      <c r="E55" s="10">
        <v>9</v>
      </c>
      <c r="F55" s="11">
        <v>1355200</v>
      </c>
      <c r="G55" s="11">
        <v>0</v>
      </c>
      <c r="H55" s="11">
        <f t="shared" si="0"/>
        <v>1355200</v>
      </c>
      <c r="I55" s="11">
        <v>1355200</v>
      </c>
      <c r="J55" s="11">
        <v>0</v>
      </c>
      <c r="K55" s="11">
        <f t="shared" si="1"/>
        <v>1355200</v>
      </c>
      <c r="L55" s="11">
        <v>1355200</v>
      </c>
      <c r="M55" s="11">
        <v>0</v>
      </c>
      <c r="N55" s="19">
        <f t="shared" si="2"/>
        <v>1355200</v>
      </c>
    </row>
    <row r="56" spans="1:14" s="7" customFormat="1" ht="13.95" customHeight="1">
      <c r="A56" s="8"/>
      <c r="B56" s="24" t="s">
        <v>13</v>
      </c>
      <c r="C56" s="24"/>
      <c r="D56" s="10">
        <v>10</v>
      </c>
      <c r="E56" s="10"/>
      <c r="F56" s="11">
        <v>152351151.09999999</v>
      </c>
      <c r="G56" s="11">
        <f>G57+G58+G59</f>
        <v>2941157.9</v>
      </c>
      <c r="H56" s="11">
        <f t="shared" si="0"/>
        <v>155292309</v>
      </c>
      <c r="I56" s="11">
        <v>148812393.88999999</v>
      </c>
      <c r="J56" s="11">
        <f>J57+J58+J59</f>
        <v>2570631.58</v>
      </c>
      <c r="K56" s="11">
        <f t="shared" si="1"/>
        <v>151383025.47</v>
      </c>
      <c r="L56" s="11">
        <v>152955082.06</v>
      </c>
      <c r="M56" s="19">
        <f>M57+M58+M59</f>
        <v>2331157.9</v>
      </c>
      <c r="N56" s="19">
        <f t="shared" si="2"/>
        <v>155286239.96000001</v>
      </c>
    </row>
    <row r="57" spans="1:14" s="7" customFormat="1" ht="13.95" customHeight="1">
      <c r="A57" s="8"/>
      <c r="B57" s="24" t="s">
        <v>12</v>
      </c>
      <c r="C57" s="24"/>
      <c r="D57" s="10">
        <v>10</v>
      </c>
      <c r="E57" s="10">
        <v>1</v>
      </c>
      <c r="F57" s="11">
        <v>21000000</v>
      </c>
      <c r="G57" s="11">
        <v>0</v>
      </c>
      <c r="H57" s="11">
        <f t="shared" si="0"/>
        <v>21000000</v>
      </c>
      <c r="I57" s="11">
        <v>19000000</v>
      </c>
      <c r="J57" s="11">
        <v>0</v>
      </c>
      <c r="K57" s="11">
        <f t="shared" si="1"/>
        <v>19000000</v>
      </c>
      <c r="L57" s="11">
        <v>19000000</v>
      </c>
      <c r="M57" s="19">
        <v>0</v>
      </c>
      <c r="N57" s="19">
        <f t="shared" si="2"/>
        <v>19000000</v>
      </c>
    </row>
    <row r="58" spans="1:14" s="7" customFormat="1" ht="13.95" customHeight="1">
      <c r="A58" s="8"/>
      <c r="B58" s="24" t="s">
        <v>11</v>
      </c>
      <c r="C58" s="24"/>
      <c r="D58" s="10">
        <v>10</v>
      </c>
      <c r="E58" s="10">
        <v>3</v>
      </c>
      <c r="F58" s="11">
        <v>48699677.420000002</v>
      </c>
      <c r="G58" s="11">
        <v>0</v>
      </c>
      <c r="H58" s="11">
        <f t="shared" si="0"/>
        <v>48699677.420000002</v>
      </c>
      <c r="I58" s="11">
        <v>41874709.68</v>
      </c>
      <c r="J58" s="11">
        <v>0</v>
      </c>
      <c r="K58" s="11">
        <f t="shared" si="1"/>
        <v>41874709.68</v>
      </c>
      <c r="L58" s="11">
        <v>46017397.850000001</v>
      </c>
      <c r="M58" s="19">
        <v>0</v>
      </c>
      <c r="N58" s="19">
        <f t="shared" si="2"/>
        <v>46017397.850000001</v>
      </c>
    </row>
    <row r="59" spans="1:14" s="7" customFormat="1" ht="13.95" customHeight="1">
      <c r="A59" s="8"/>
      <c r="B59" s="24" t="s">
        <v>10</v>
      </c>
      <c r="C59" s="24"/>
      <c r="D59" s="10">
        <v>10</v>
      </c>
      <c r="E59" s="10">
        <v>4</v>
      </c>
      <c r="F59" s="11">
        <v>82651473.680000007</v>
      </c>
      <c r="G59" s="11">
        <v>2941157.9</v>
      </c>
      <c r="H59" s="11">
        <f t="shared" si="0"/>
        <v>85592631.580000013</v>
      </c>
      <c r="I59" s="11">
        <v>87937684.209999993</v>
      </c>
      <c r="J59" s="11">
        <v>2570631.58</v>
      </c>
      <c r="K59" s="11">
        <f t="shared" si="1"/>
        <v>90508315.789999992</v>
      </c>
      <c r="L59" s="11">
        <v>87937684.209999993</v>
      </c>
      <c r="M59" s="19">
        <v>2331157.9</v>
      </c>
      <c r="N59" s="19">
        <f t="shared" si="2"/>
        <v>90268842.109999999</v>
      </c>
    </row>
    <row r="60" spans="1:14" s="7" customFormat="1" ht="13.95" customHeight="1">
      <c r="A60" s="8"/>
      <c r="B60" s="24" t="s">
        <v>9</v>
      </c>
      <c r="C60" s="24"/>
      <c r="D60" s="10">
        <v>11</v>
      </c>
      <c r="E60" s="10"/>
      <c r="F60" s="11">
        <v>284922870.77999997</v>
      </c>
      <c r="G60" s="11">
        <v>0</v>
      </c>
      <c r="H60" s="11">
        <f t="shared" si="0"/>
        <v>284922870.77999997</v>
      </c>
      <c r="I60" s="11">
        <v>278152870.77999997</v>
      </c>
      <c r="J60" s="11">
        <v>0</v>
      </c>
      <c r="K60" s="11">
        <f t="shared" si="1"/>
        <v>278152870.77999997</v>
      </c>
      <c r="L60" s="11">
        <v>278152870.77999997</v>
      </c>
      <c r="M60" s="11">
        <v>0</v>
      </c>
      <c r="N60" s="19">
        <f t="shared" si="2"/>
        <v>278152870.77999997</v>
      </c>
    </row>
    <row r="61" spans="1:14" s="7" customFormat="1" ht="13.95" customHeight="1">
      <c r="A61" s="8"/>
      <c r="B61" s="24" t="s">
        <v>8</v>
      </c>
      <c r="C61" s="24"/>
      <c r="D61" s="10">
        <v>11</v>
      </c>
      <c r="E61" s="10">
        <v>1</v>
      </c>
      <c r="F61" s="11">
        <v>8652076.0399999991</v>
      </c>
      <c r="G61" s="11">
        <v>0</v>
      </c>
      <c r="H61" s="11">
        <f t="shared" si="0"/>
        <v>8652076.0399999991</v>
      </c>
      <c r="I61" s="11">
        <v>8002076.04</v>
      </c>
      <c r="J61" s="11">
        <v>0</v>
      </c>
      <c r="K61" s="11">
        <f t="shared" si="1"/>
        <v>8002076.04</v>
      </c>
      <c r="L61" s="11">
        <v>8002076.04</v>
      </c>
      <c r="M61" s="11">
        <v>0</v>
      </c>
      <c r="N61" s="19">
        <f t="shared" si="2"/>
        <v>8002076.04</v>
      </c>
    </row>
    <row r="62" spans="1:14" s="7" customFormat="1" ht="13.95" customHeight="1">
      <c r="A62" s="8"/>
      <c r="B62" s="24" t="s">
        <v>7</v>
      </c>
      <c r="C62" s="24"/>
      <c r="D62" s="10">
        <v>11</v>
      </c>
      <c r="E62" s="10">
        <v>2</v>
      </c>
      <c r="F62" s="11">
        <v>1500000</v>
      </c>
      <c r="G62" s="11">
        <v>0</v>
      </c>
      <c r="H62" s="11">
        <f t="shared" si="0"/>
        <v>1500000</v>
      </c>
      <c r="I62" s="11">
        <v>1000000</v>
      </c>
      <c r="J62" s="11">
        <v>0</v>
      </c>
      <c r="K62" s="11">
        <f t="shared" si="1"/>
        <v>1000000</v>
      </c>
      <c r="L62" s="11">
        <v>1000000</v>
      </c>
      <c r="M62" s="11">
        <v>0</v>
      </c>
      <c r="N62" s="19">
        <f t="shared" si="2"/>
        <v>1000000</v>
      </c>
    </row>
    <row r="63" spans="1:14" s="7" customFormat="1" ht="13.95" customHeight="1">
      <c r="A63" s="8"/>
      <c r="B63" s="24" t="s">
        <v>6</v>
      </c>
      <c r="C63" s="24"/>
      <c r="D63" s="10">
        <v>11</v>
      </c>
      <c r="E63" s="10">
        <v>3</v>
      </c>
      <c r="F63" s="11">
        <v>262070794.74000001</v>
      </c>
      <c r="G63" s="11">
        <v>0</v>
      </c>
      <c r="H63" s="11">
        <f t="shared" si="0"/>
        <v>262070794.74000001</v>
      </c>
      <c r="I63" s="11">
        <v>256450794.74000001</v>
      </c>
      <c r="J63" s="11">
        <v>0</v>
      </c>
      <c r="K63" s="11">
        <f t="shared" si="1"/>
        <v>256450794.74000001</v>
      </c>
      <c r="L63" s="11">
        <v>256450794.74000001</v>
      </c>
      <c r="M63" s="11">
        <v>0</v>
      </c>
      <c r="N63" s="19">
        <f t="shared" si="2"/>
        <v>256450794.74000001</v>
      </c>
    </row>
    <row r="64" spans="1:14" s="7" customFormat="1" ht="30" customHeight="1">
      <c r="A64" s="8"/>
      <c r="B64" s="24" t="s">
        <v>5</v>
      </c>
      <c r="C64" s="24"/>
      <c r="D64" s="10">
        <v>11</v>
      </c>
      <c r="E64" s="10">
        <v>5</v>
      </c>
      <c r="F64" s="11">
        <v>12700000</v>
      </c>
      <c r="G64" s="11">
        <v>0</v>
      </c>
      <c r="H64" s="11">
        <f t="shared" si="0"/>
        <v>12700000</v>
      </c>
      <c r="I64" s="11">
        <v>12700000</v>
      </c>
      <c r="J64" s="11">
        <v>0</v>
      </c>
      <c r="K64" s="11">
        <f t="shared" si="1"/>
        <v>12700000</v>
      </c>
      <c r="L64" s="11">
        <v>12700000</v>
      </c>
      <c r="M64" s="11">
        <v>0</v>
      </c>
      <c r="N64" s="19">
        <f t="shared" si="2"/>
        <v>12700000</v>
      </c>
    </row>
    <row r="65" spans="1:14" s="7" customFormat="1" ht="13.95" customHeight="1">
      <c r="A65" s="8"/>
      <c r="B65" s="24" t="s">
        <v>4</v>
      </c>
      <c r="C65" s="24"/>
      <c r="D65" s="10">
        <v>12</v>
      </c>
      <c r="E65" s="10"/>
      <c r="F65" s="11">
        <v>26900000</v>
      </c>
      <c r="G65" s="11">
        <v>0</v>
      </c>
      <c r="H65" s="11">
        <f t="shared" si="0"/>
        <v>26900000</v>
      </c>
      <c r="I65" s="11">
        <v>26500000</v>
      </c>
      <c r="J65" s="11">
        <v>0</v>
      </c>
      <c r="K65" s="11">
        <f t="shared" si="1"/>
        <v>26500000</v>
      </c>
      <c r="L65" s="11">
        <v>26500000</v>
      </c>
      <c r="M65" s="11">
        <v>0</v>
      </c>
      <c r="N65" s="19">
        <f t="shared" si="2"/>
        <v>26500000</v>
      </c>
    </row>
    <row r="66" spans="1:14" s="7" customFormat="1" ht="13.95" customHeight="1">
      <c r="A66" s="8"/>
      <c r="B66" s="24" t="s">
        <v>3</v>
      </c>
      <c r="C66" s="24"/>
      <c r="D66" s="10">
        <v>12</v>
      </c>
      <c r="E66" s="10">
        <v>2</v>
      </c>
      <c r="F66" s="11">
        <v>26900000</v>
      </c>
      <c r="G66" s="11">
        <v>0</v>
      </c>
      <c r="H66" s="11">
        <f t="shared" si="0"/>
        <v>26900000</v>
      </c>
      <c r="I66" s="11">
        <v>26500000</v>
      </c>
      <c r="J66" s="11">
        <v>0</v>
      </c>
      <c r="K66" s="11">
        <f t="shared" si="1"/>
        <v>26500000</v>
      </c>
      <c r="L66" s="11">
        <v>26500000</v>
      </c>
      <c r="M66" s="11">
        <v>0</v>
      </c>
      <c r="N66" s="19">
        <f t="shared" si="2"/>
        <v>26500000</v>
      </c>
    </row>
    <row r="67" spans="1:14" s="7" customFormat="1" ht="33.6" customHeight="1">
      <c r="A67" s="8"/>
      <c r="B67" s="24" t="s">
        <v>2</v>
      </c>
      <c r="C67" s="24"/>
      <c r="D67" s="10">
        <v>13</v>
      </c>
      <c r="E67" s="10"/>
      <c r="F67" s="11">
        <v>44000000</v>
      </c>
      <c r="G67" s="11">
        <v>0</v>
      </c>
      <c r="H67" s="11">
        <f t="shared" si="0"/>
        <v>44000000</v>
      </c>
      <c r="I67" s="11">
        <v>50000000</v>
      </c>
      <c r="J67" s="11">
        <v>0</v>
      </c>
      <c r="K67" s="11">
        <f t="shared" si="1"/>
        <v>50000000</v>
      </c>
      <c r="L67" s="11">
        <v>50000000</v>
      </c>
      <c r="M67" s="11">
        <v>0</v>
      </c>
      <c r="N67" s="19">
        <f t="shared" si="2"/>
        <v>50000000</v>
      </c>
    </row>
    <row r="68" spans="1:14" s="7" customFormat="1" ht="31.8" customHeight="1">
      <c r="A68" s="8"/>
      <c r="B68" s="24" t="s">
        <v>1</v>
      </c>
      <c r="C68" s="24"/>
      <c r="D68" s="10">
        <v>13</v>
      </c>
      <c r="E68" s="10">
        <v>1</v>
      </c>
      <c r="F68" s="11">
        <v>44000000</v>
      </c>
      <c r="G68" s="11">
        <v>0</v>
      </c>
      <c r="H68" s="11">
        <f t="shared" si="0"/>
        <v>44000000</v>
      </c>
      <c r="I68" s="11">
        <v>50000000</v>
      </c>
      <c r="J68" s="11">
        <v>0</v>
      </c>
      <c r="K68" s="11">
        <f t="shared" si="1"/>
        <v>50000000</v>
      </c>
      <c r="L68" s="11">
        <v>50000000</v>
      </c>
      <c r="M68" s="11">
        <v>0</v>
      </c>
      <c r="N68" s="19">
        <f t="shared" si="2"/>
        <v>50000000</v>
      </c>
    </row>
    <row r="69" spans="1:14" s="7" customFormat="1" ht="15.6" hidden="1">
      <c r="A69" s="8"/>
      <c r="B69" s="12"/>
      <c r="C69" s="12"/>
      <c r="D69" s="12">
        <v>13</v>
      </c>
      <c r="E69" s="12">
        <v>1301</v>
      </c>
      <c r="F69" s="13">
        <v>6635243000</v>
      </c>
      <c r="G69" s="13"/>
      <c r="H69" s="13"/>
      <c r="I69" s="13">
        <v>5375700000</v>
      </c>
      <c r="J69" s="13"/>
      <c r="K69" s="13"/>
      <c r="L69" s="13">
        <v>4953830000</v>
      </c>
      <c r="M69" s="19"/>
      <c r="N69" s="19"/>
    </row>
    <row r="70" spans="1:14" s="7" customFormat="1" ht="25.8" customHeight="1">
      <c r="A70" s="3"/>
      <c r="B70" s="25" t="s">
        <v>71</v>
      </c>
      <c r="C70" s="26"/>
      <c r="D70" s="12"/>
      <c r="E70" s="12"/>
      <c r="F70" s="13">
        <v>6635243000</v>
      </c>
      <c r="G70" s="13">
        <f>G12+G21+G23+G27+G35+G40+G43+G50+G53+G56+G60+G65+G67</f>
        <v>205416999.99999997</v>
      </c>
      <c r="H70" s="13">
        <f t="shared" ref="H70:N70" si="3">H12+H21+H23+H27+H35+H40+H43+H50+H53+H56+H60+H65+H67</f>
        <v>6840659999.999999</v>
      </c>
      <c r="I70" s="13">
        <f t="shared" si="3"/>
        <v>5375700000</v>
      </c>
      <c r="J70" s="13">
        <f>J12+J21+J23+J27+J35+J40+J43+J50+J53+J56+J60+J65+J67</f>
        <v>83625000</v>
      </c>
      <c r="K70" s="13">
        <f t="shared" si="3"/>
        <v>5459325000</v>
      </c>
      <c r="L70" s="13">
        <f t="shared" si="3"/>
        <v>4953830000</v>
      </c>
      <c r="M70" s="13">
        <f t="shared" si="3"/>
        <v>84279000.000000015</v>
      </c>
      <c r="N70" s="13">
        <f t="shared" si="3"/>
        <v>5038109000</v>
      </c>
    </row>
    <row r="71" spans="1:14" ht="12.75" customHeight="1">
      <c r="A71" s="2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4" ht="12.75" customHeight="1">
      <c r="A72" s="1" t="s">
        <v>0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4" spans="1:14">
      <c r="N74" s="18"/>
    </row>
    <row r="75" spans="1:14">
      <c r="H75" s="17"/>
      <c r="K75" s="17"/>
    </row>
  </sheetData>
  <mergeCells count="70">
    <mergeCell ref="B70:C70"/>
    <mergeCell ref="E9:E10"/>
    <mergeCell ref="F9:H9"/>
    <mergeCell ref="I9:K9"/>
    <mergeCell ref="L9:N9"/>
    <mergeCell ref="B11:C11"/>
    <mergeCell ref="B12:C12"/>
    <mergeCell ref="B13:C13"/>
    <mergeCell ref="B14:C14"/>
    <mergeCell ref="B9:C10"/>
    <mergeCell ref="D9:D10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63:C63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4:C64"/>
    <mergeCell ref="B65:C65"/>
    <mergeCell ref="B66:C66"/>
    <mergeCell ref="B67:C67"/>
    <mergeCell ref="B68:C68"/>
    <mergeCell ref="L1:N1"/>
    <mergeCell ref="L2:N2"/>
    <mergeCell ref="L3:N3"/>
    <mergeCell ref="A6:N6"/>
    <mergeCell ref="L8:N8"/>
  </mergeCells>
  <pageMargins left="0.39370078740157483" right="0.39370078740157483" top="0.98425196850393704" bottom="0.36" header="0.51181102362204722" footer="0.2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2024-11-29T06:09:46Z</cp:lastPrinted>
  <dcterms:created xsi:type="dcterms:W3CDTF">2024-11-19T11:37:26Z</dcterms:created>
  <dcterms:modified xsi:type="dcterms:W3CDTF">2024-11-29T06:10:00Z</dcterms:modified>
</cp:coreProperties>
</file>