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 activeTab="1"/>
  </bookViews>
  <sheets>
    <sheet name="Прием документов" sheetId="4" r:id="rId1"/>
    <sheet name="Затраты" sheetId="1" r:id="rId2"/>
  </sheets>
  <definedNames>
    <definedName name="АвгSun1">DATE(ГодКалендаря,8,1)-WEEKDAY(DATE(ГодКалендаря,8,1))+1</definedName>
    <definedName name="АпрSun1">DATE(ГодКалендаря,4,1)-WEEKDAY(DATE(ГодКалендаря,4,1))+1</definedName>
    <definedName name="ГодКалендаря">#REF!</definedName>
    <definedName name="ДекSun1">DATE(ГодКалендаря,12,1)-WEEKDAY(DATE(ГодКалендаря,12,1))+1</definedName>
    <definedName name="ИюлSun1">DATE(ГодКалендаря,7,1)-WEEKDAY(DATE(ГодКалендаря,7,1))+1</definedName>
    <definedName name="ИюнSun1">DATE(ГодКалендаря,6,1)-WEEKDAY(DATE(ГодКалендаря,6,1))+1</definedName>
    <definedName name="МайSun1">DATE(ГодКалендаря,5,1)-WEEKDAY(DATE(ГодКалендаря,5,1))+1</definedName>
    <definedName name="МарSun1">DATE(ГодКалендаря,3,1)-WEEKDAY(DATE(ГодКалендаря,3,1))+1</definedName>
    <definedName name="НояSun1">DATE(ГодКалендаря,11,1)-WEEKDAY(DATE(ГодКалендаря,11,1))+1</definedName>
    <definedName name="ОктSun1">DATE(ГодКалендаря,10,1)-WEEKDAY(DATE(ГодКалендаря,10,1))+1</definedName>
    <definedName name="СенSun1">DATE(ГодКалендаря,9,1)-WEEKDAY(DATE(ГодКалендаря,9,1))+1</definedName>
    <definedName name="ФевSun1">DATE(ГодКалендаря,2,1)-WEEKDAY(DATE(ГодКалендаря,2,1))+1</definedName>
    <definedName name="ЯнвSun1">DATE(ГодКалендаря,1,1)-WEEKDAY(DATE(ГодКалендаря,1,1))+1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  <c r="H16"/>
  <c r="G16"/>
  <c r="F16"/>
  <c r="E16"/>
  <c r="D16"/>
  <c r="C16"/>
  <c r="H3" l="1"/>
  <c r="H7" l="1"/>
  <c r="D17" l="1"/>
  <c r="G30" i="4" l="1"/>
  <c r="G34"/>
  <c r="C17" i="1" l="1"/>
  <c r="H28" i="4"/>
  <c r="J28" s="1"/>
  <c r="H29"/>
  <c r="J29" s="1"/>
  <c r="H31"/>
  <c r="J31" s="1"/>
  <c r="H32"/>
  <c r="J32" s="1"/>
  <c r="H33"/>
  <c r="J33" s="1"/>
  <c r="H27"/>
  <c r="J27" s="1"/>
  <c r="I17" i="1" l="1"/>
  <c r="H17"/>
  <c r="G17"/>
  <c r="F17"/>
  <c r="E17"/>
  <c r="E34" i="4" l="1"/>
  <c r="H34" s="1"/>
  <c r="J34" s="1"/>
  <c r="E30" l="1"/>
  <c r="H30" s="1"/>
  <c r="J30" s="1"/>
</calcChain>
</file>

<file path=xl/sharedStrings.xml><?xml version="1.0" encoding="utf-8"?>
<sst xmlns="http://schemas.openxmlformats.org/spreadsheetml/2006/main" count="86" uniqueCount="73">
  <si>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</si>
  <si>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</si>
  <si>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</si>
  <si>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</si>
  <si>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</si>
  <si>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</si>
  <si>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</si>
  <si>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</si>
  <si>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</si>
  <si>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коммунальные услуги и содержание объектов недвижимого имущества</t>
  </si>
  <si>
    <t>Итого:</t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</si>
  <si>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</si>
  <si>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</si>
  <si>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</si>
  <si>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</si>
  <si>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</si>
  <si>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</si>
  <si>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</si>
  <si>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</si>
  <si>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</si>
  <si>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</si>
  <si>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</si>
  <si>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t>Показатель объема муниципальной услуги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</si>
  <si>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</si>
  <si>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>Среднее время ожидания в очереди для получения услуг</t>
  </si>
  <si>
    <t>Уровень удовлетворенности граждан качеством предоставления услуг</t>
  </si>
  <si>
    <t>минута</t>
  </si>
  <si>
    <t>мин</t>
  </si>
  <si>
    <t>процент</t>
  </si>
  <si>
    <t>%</t>
  </si>
  <si>
    <t>не более 15 мин</t>
  </si>
  <si>
    <t>федеральные услуги</t>
  </si>
  <si>
    <t>региональные услуги</t>
  </si>
  <si>
    <t>муниципальные услуги</t>
  </si>
  <si>
    <t>Всего</t>
  </si>
  <si>
    <t>Количество услуг</t>
  </si>
  <si>
    <t>единица</t>
  </si>
  <si>
    <t>Исполнитель:</t>
  </si>
  <si>
    <t>тел. 7-79-01</t>
  </si>
  <si>
    <t xml:space="preserve">Исполнитель: </t>
  </si>
  <si>
    <t>Тел. 7-79-07</t>
  </si>
  <si>
    <t>% исполнения</t>
  </si>
  <si>
    <t>- в том числе, кассовые расходы по средствам бюджета города, рублей: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</si>
  <si>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</si>
  <si>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</si>
  <si>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 xml:space="preserve">- в том числе, денежные средства бюджета города, рублей 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</si>
  <si>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</si>
  <si>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</si>
  <si>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не менее 90%</t>
  </si>
  <si>
    <t>федеральные услуги (информирование и консультиравания)</t>
  </si>
  <si>
    <t>региональные услуги (информирование и консультиравания)</t>
  </si>
  <si>
    <t>муниципальные услуги (информирование и консультиравания)</t>
  </si>
  <si>
    <t>Отчет</t>
  </si>
  <si>
    <t>- денежные средства бюджета города (софинансирование), рублей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</si>
  <si>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 xml:space="preserve"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</si>
  <si>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Органы государственной власти, органы местного самоуправления, юридические лица, физические лица</t>
    </r>
  </si>
  <si>
    <t>001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</si>
  <si>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</si>
  <si>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r>
      <t xml:space="preserve">Наименование муниципального учреждения:  </t>
    </r>
    <r>
      <rPr>
        <b/>
        <u/>
        <sz val="12"/>
        <color theme="1"/>
        <rFont val="Times New Roman"/>
        <family val="1"/>
        <charset val="204"/>
      </rPr>
      <t>Муниципальное автономное учреждение "Многофункциональный центр 
предоставления государственных и муниципальных услуг"</t>
    </r>
  </si>
  <si>
    <r>
      <t xml:space="preserve">Виды деятельности муниципального учреждения: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  </r>
  </si>
  <si>
    <r>
      <t xml:space="preserve">Вид муниципального учреждения: </t>
    </r>
    <r>
      <rPr>
        <b/>
        <u/>
        <sz val="12"/>
        <color theme="1"/>
        <rFont val="Times New Roman"/>
        <family val="1"/>
        <charset val="204"/>
      </rPr>
      <t>Автономное</t>
    </r>
  </si>
  <si>
    <r>
      <t xml:space="preserve">Периодичность: </t>
    </r>
    <r>
      <rPr>
        <b/>
        <u/>
        <sz val="12"/>
        <color theme="1"/>
        <rFont val="Times New Roman"/>
        <family val="1"/>
        <charset val="204"/>
      </rPr>
      <t>ежемесячная</t>
    </r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</si>
  <si>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Показатель, характеризующий условия (формы) оказания муниципальной услуги: </t>
    </r>
    <r>
      <rPr>
        <b/>
        <u/>
        <sz val="12"/>
        <color theme="1"/>
        <rFont val="Times New Roman"/>
        <family val="1"/>
        <charset val="204"/>
      </rPr>
      <t>бумажная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</si>
  <si>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Показатель, характеризующий содержание муниципальной услуги: </t>
    </r>
    <r>
      <rPr>
        <b/>
        <u/>
        <sz val="12"/>
        <color theme="1"/>
        <rFont val="Times New Roman"/>
        <family val="1"/>
        <charset val="204"/>
      </rPr>
      <t xml:space="preserve"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</t>
    </r>
  </si>
  <si>
    <t xml:space="preserve">о выполнении муниципального задания </t>
  </si>
  <si>
    <r>
      <t>5.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</si>
  <si>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r>
      <t>6.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</si>
  <si>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затраты на обще хозяйственные нужды</t>
  </si>
  <si>
    <t>Экономист: Быкова Е.В.</t>
  </si>
  <si>
    <t>за ноябрь 2018 года</t>
  </si>
  <si>
    <t>Исполнение за январь-ноябрь от общего доведенного задания на год</t>
  </si>
  <si>
    <t>Начальник  отдела информирования, приема и выдачи документов  Чернышева Е.М.</t>
  </si>
  <si>
    <t>на единицу (52 332 услуг):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</si>
</sst>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7" fillId="2" borderId="8" applyNumberFormat="0" applyAlignment="0" applyProtection="0"/>
    <xf numFmtId="0" fontId="8" fillId="0" borderId="0"/>
    <xf numFmtId="0" fontId="9" fillId="3" borderId="0" applyNumberFormat="0" applyBorder="0" applyAlignment="0" applyProtection="0"/>
  </cellStyleXfs>
  <cellXfs count="9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5" fillId="0" borderId="9" xfId="0" applyFont="1" applyBorder="1"/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164" fontId="11" fillId="0" borderId="4" xfId="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0" fontId="10" fillId="0" borderId="9" xfId="0" applyFont="1" applyBorder="1"/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horizontal="left"/>
    </xf>
    <xf numFmtId="4" fontId="14" fillId="0" borderId="0" xfId="0" applyNumberFormat="1" applyFont="1"/>
    <xf numFmtId="164" fontId="1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20" fontId="0" fillId="0" borderId="0" xfId="0" applyNumberFormat="1" applyFill="1"/>
    <xf numFmtId="4" fontId="4" fillId="0" borderId="0" xfId="0" applyNumberFormat="1" applyFont="1"/>
    <xf numFmtId="0" fontId="4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9" fontId="1" fillId="0" borderId="5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" fontId="14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4" fontId="1" fillId="4" borderId="5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1" fillId="0" borderId="5" xfId="0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shrinkToFi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1" fillId="4" borderId="7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center" vertical="center" wrapText="1"/>
    </xf>
    <xf numFmtId="165" fontId="1" fillId="4" borderId="4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zoomScaleNormal="100" workbookViewId="0">
      <selection activeCell="N32" sqref="N32"/>
    </sheetView>
  </sheetViews>
  <sheetFormatPr defaultRowHeight="15"/>
  <cols>
    <col min="1" max="1" width="4.140625" customWidth="1"/>
    <col min="2" max="2" width="26.140625" customWidth="1"/>
    <col min="3" max="3" width="13.42578125" customWidth="1"/>
    <col min="4" max="4" width="5" bestFit="1" customWidth="1"/>
    <col min="5" max="5" width="9.85546875" customWidth="1"/>
    <col min="6" max="6" width="19.85546875" customWidth="1"/>
    <col min="7" max="7" width="12.85546875" customWidth="1"/>
    <col min="8" max="8" width="10" customWidth="1"/>
    <col min="9" max="9" width="12.42578125" bestFit="1" customWidth="1"/>
    <col min="10" max="10" width="15.140625" bestFit="1" customWidth="1"/>
    <col min="11" max="11" width="12.140625" customWidth="1"/>
  </cols>
  <sheetData>
    <row r="1" spans="1:11" ht="15.75">
      <c r="A1" s="65" t="s">
        <v>52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5.75">
      <c r="A2" s="65" t="s">
        <v>64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15.75">
      <c r="A3" s="65" t="s">
        <v>69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ht="15.7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1" ht="35.25" customHeight="1">
      <c r="A5" s="63" t="s">
        <v>58</v>
      </c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ht="35.25" customHeight="1">
      <c r="A6" s="63" t="s">
        <v>59</v>
      </c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1" ht="17.25" customHeight="1">
      <c r="A7" s="63" t="s">
        <v>60</v>
      </c>
      <c r="B7" s="63"/>
      <c r="C7" s="63"/>
      <c r="D7" s="63"/>
      <c r="E7" s="63"/>
      <c r="F7" s="63"/>
      <c r="G7" s="63"/>
      <c r="H7" s="63"/>
      <c r="I7" s="63"/>
      <c r="J7" s="63"/>
      <c r="K7" s="63"/>
    </row>
    <row r="8" spans="1:11" ht="17.25" customHeight="1">
      <c r="A8" s="63" t="s">
        <v>61</v>
      </c>
      <c r="B8" s="63"/>
      <c r="C8" s="63"/>
      <c r="D8" s="63"/>
      <c r="E8" s="63"/>
      <c r="F8" s="63"/>
      <c r="G8" s="63"/>
      <c r="H8" s="63"/>
      <c r="I8" s="63"/>
      <c r="J8" s="63"/>
      <c r="K8" s="63"/>
    </row>
    <row r="9" spans="1:11" s="20" customFormat="1" ht="42" customHeight="1">
      <c r="A9" s="66" t="s">
        <v>54</v>
      </c>
      <c r="B9" s="66"/>
      <c r="C9" s="66"/>
      <c r="D9" s="66"/>
      <c r="E9" s="66"/>
      <c r="F9" s="66"/>
      <c r="G9" s="66"/>
      <c r="H9" s="66"/>
      <c r="I9" s="66"/>
      <c r="J9" s="66"/>
      <c r="K9" s="66"/>
    </row>
    <row r="10" spans="1:11" ht="30" customHeight="1">
      <c r="A10" s="63" t="s">
        <v>55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</row>
    <row r="11" spans="1:11" ht="36" customHeight="1">
      <c r="A11" s="63" t="s">
        <v>63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</row>
    <row r="12" spans="1:11" ht="22.5" customHeight="1">
      <c r="A12" s="70" t="s">
        <v>62</v>
      </c>
      <c r="B12" s="70"/>
      <c r="C12" s="70"/>
      <c r="D12" s="70"/>
      <c r="E12" s="70"/>
      <c r="F12" s="70"/>
      <c r="G12" s="70"/>
      <c r="H12" s="70"/>
      <c r="I12" s="70"/>
    </row>
    <row r="13" spans="1:11" ht="7.5" customHeight="1">
      <c r="A13" s="11"/>
    </row>
    <row r="14" spans="1:11" ht="15.75">
      <c r="A14" s="69" t="s">
        <v>65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1:11" ht="6.75" customHeight="1" thickBot="1">
      <c r="A15" s="11"/>
    </row>
    <row r="16" spans="1:11" ht="24" customHeight="1" thickBot="1">
      <c r="A16" s="71" t="s">
        <v>11</v>
      </c>
      <c r="B16" s="71" t="s">
        <v>12</v>
      </c>
      <c r="C16" s="73" t="s">
        <v>13</v>
      </c>
      <c r="D16" s="74"/>
      <c r="E16" s="67" t="s">
        <v>14</v>
      </c>
      <c r="F16" s="75"/>
      <c r="G16" s="75"/>
      <c r="H16" s="75"/>
      <c r="I16" s="75"/>
      <c r="J16" s="75"/>
      <c r="K16" s="68"/>
    </row>
    <row r="17" spans="1:11" ht="48" thickBot="1">
      <c r="A17" s="72"/>
      <c r="B17" s="72"/>
      <c r="C17" s="12" t="s">
        <v>15</v>
      </c>
      <c r="D17" s="12" t="s">
        <v>16</v>
      </c>
      <c r="E17" s="67" t="s">
        <v>17</v>
      </c>
      <c r="F17" s="68"/>
      <c r="G17" s="67" t="s">
        <v>18</v>
      </c>
      <c r="H17" s="68"/>
      <c r="I17" s="5" t="s">
        <v>19</v>
      </c>
      <c r="J17" s="5" t="s">
        <v>20</v>
      </c>
      <c r="K17" s="5" t="s">
        <v>21</v>
      </c>
    </row>
    <row r="18" spans="1:11" ht="15.75" thickBot="1">
      <c r="A18" s="16">
        <v>1</v>
      </c>
      <c r="B18" s="3">
        <v>2</v>
      </c>
      <c r="C18" s="3">
        <v>3</v>
      </c>
      <c r="D18" s="3">
        <v>4</v>
      </c>
      <c r="E18" s="76">
        <v>5</v>
      </c>
      <c r="F18" s="77"/>
      <c r="G18" s="76">
        <v>6</v>
      </c>
      <c r="H18" s="77"/>
      <c r="I18" s="3">
        <v>7</v>
      </c>
      <c r="J18" s="3">
        <v>8</v>
      </c>
      <c r="K18" s="3">
        <v>9</v>
      </c>
    </row>
    <row r="19" spans="1:11" ht="27" thickBot="1">
      <c r="A19" s="15">
        <v>1</v>
      </c>
      <c r="B19" s="19" t="s">
        <v>24</v>
      </c>
      <c r="C19" s="17" t="s">
        <v>26</v>
      </c>
      <c r="D19" s="17" t="s">
        <v>27</v>
      </c>
      <c r="E19" s="67" t="s">
        <v>30</v>
      </c>
      <c r="F19" s="68"/>
      <c r="G19" s="88">
        <v>5.47</v>
      </c>
      <c r="H19" s="89"/>
      <c r="I19" s="25">
        <v>0</v>
      </c>
      <c r="J19" s="30"/>
      <c r="K19" s="27"/>
    </row>
    <row r="20" spans="1:11" ht="39" thickBot="1">
      <c r="A20" s="15">
        <v>2</v>
      </c>
      <c r="B20" s="18" t="s">
        <v>25</v>
      </c>
      <c r="C20" s="14" t="s">
        <v>28</v>
      </c>
      <c r="D20" s="14" t="s">
        <v>29</v>
      </c>
      <c r="E20" s="67" t="s">
        <v>48</v>
      </c>
      <c r="F20" s="68"/>
      <c r="G20" s="90">
        <v>0.98799999999999999</v>
      </c>
      <c r="H20" s="91"/>
      <c r="I20" s="26">
        <v>0</v>
      </c>
      <c r="J20" s="29"/>
      <c r="K20" s="24"/>
    </row>
    <row r="21" spans="1:11" ht="6.75" customHeight="1">
      <c r="A21" s="2"/>
    </row>
    <row r="22" spans="1:11" ht="15.75">
      <c r="A22" s="69" t="s">
        <v>66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ht="5.25" customHeight="1" thickBot="1">
      <c r="A23" s="13"/>
    </row>
    <row r="24" spans="1:11" ht="47.25" customHeight="1" thickBot="1">
      <c r="A24" s="71" t="s">
        <v>11</v>
      </c>
      <c r="B24" s="71" t="s">
        <v>22</v>
      </c>
      <c r="C24" s="67" t="s">
        <v>13</v>
      </c>
      <c r="D24" s="68"/>
      <c r="E24" s="67" t="s">
        <v>14</v>
      </c>
      <c r="F24" s="75"/>
      <c r="G24" s="75"/>
      <c r="H24" s="75"/>
      <c r="I24" s="75"/>
      <c r="J24" s="75"/>
      <c r="K24" s="68"/>
    </row>
    <row r="25" spans="1:11" ht="57.75" customHeight="1" thickBot="1">
      <c r="A25" s="72"/>
      <c r="B25" s="72"/>
      <c r="C25" s="12" t="s">
        <v>15</v>
      </c>
      <c r="D25" s="12" t="s">
        <v>16</v>
      </c>
      <c r="E25" s="67" t="s">
        <v>17</v>
      </c>
      <c r="F25" s="68"/>
      <c r="G25" s="5" t="s">
        <v>18</v>
      </c>
      <c r="H25" s="5" t="s">
        <v>41</v>
      </c>
      <c r="I25" s="5" t="s">
        <v>19</v>
      </c>
      <c r="J25" s="5" t="s">
        <v>20</v>
      </c>
      <c r="K25" s="5" t="s">
        <v>21</v>
      </c>
    </row>
    <row r="26" spans="1:11" ht="15.75" thickBot="1">
      <c r="A26" s="16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  <c r="G26" s="3">
        <v>7</v>
      </c>
      <c r="H26" s="3">
        <v>8</v>
      </c>
      <c r="I26" s="3">
        <v>9</v>
      </c>
      <c r="J26" s="3">
        <v>10</v>
      </c>
      <c r="K26" s="3">
        <v>11</v>
      </c>
    </row>
    <row r="27" spans="1:11" ht="26.25" customHeight="1" thickBot="1">
      <c r="A27" s="71">
        <v>1</v>
      </c>
      <c r="B27" s="71" t="s">
        <v>35</v>
      </c>
      <c r="C27" s="71" t="s">
        <v>36</v>
      </c>
      <c r="D27" s="79" t="s">
        <v>56</v>
      </c>
      <c r="E27" s="32">
        <v>28400</v>
      </c>
      <c r="F27" s="3" t="s">
        <v>31</v>
      </c>
      <c r="G27" s="47">
        <v>26508</v>
      </c>
      <c r="H27" s="42">
        <f>G27/E27*100</f>
        <v>93.338028169014081</v>
      </c>
      <c r="I27" s="52">
        <v>0.05</v>
      </c>
      <c r="J27" s="42">
        <f>H27-100</f>
        <v>-6.6619718309859195</v>
      </c>
      <c r="K27" s="82" t="s">
        <v>70</v>
      </c>
    </row>
    <row r="28" spans="1:11" ht="16.5" thickBot="1">
      <c r="A28" s="78"/>
      <c r="B28" s="78"/>
      <c r="C28" s="78"/>
      <c r="D28" s="80"/>
      <c r="E28" s="32">
        <v>13100</v>
      </c>
      <c r="F28" s="3" t="s">
        <v>32</v>
      </c>
      <c r="G28" s="47">
        <v>12425</v>
      </c>
      <c r="H28" s="42">
        <f t="shared" ref="H28:H34" si="0">G28/E28*100</f>
        <v>94.847328244274806</v>
      </c>
      <c r="I28" s="52">
        <v>0.05</v>
      </c>
      <c r="J28" s="42">
        <f t="shared" ref="J28:J34" si="1">H28-100</f>
        <v>-5.1526717557251942</v>
      </c>
      <c r="K28" s="83"/>
    </row>
    <row r="29" spans="1:11" ht="26.25" thickBot="1">
      <c r="A29" s="78"/>
      <c r="B29" s="78"/>
      <c r="C29" s="78"/>
      <c r="D29" s="80"/>
      <c r="E29" s="32">
        <v>800</v>
      </c>
      <c r="F29" s="3" t="s">
        <v>33</v>
      </c>
      <c r="G29" s="47">
        <v>776</v>
      </c>
      <c r="H29" s="42">
        <f t="shared" si="0"/>
        <v>97</v>
      </c>
      <c r="I29" s="52">
        <v>0.05</v>
      </c>
      <c r="J29" s="42">
        <f t="shared" si="1"/>
        <v>-3</v>
      </c>
      <c r="K29" s="84"/>
    </row>
    <row r="30" spans="1:11" ht="16.5" thickBot="1">
      <c r="A30" s="78"/>
      <c r="B30" s="78"/>
      <c r="C30" s="78"/>
      <c r="D30" s="80"/>
      <c r="E30" s="38">
        <f>SUM(E27:E29)</f>
        <v>42300</v>
      </c>
      <c r="F30" s="31" t="s">
        <v>34</v>
      </c>
      <c r="G30" s="46">
        <f>SUM(G27:G29)</f>
        <v>39709</v>
      </c>
      <c r="H30" s="42">
        <f t="shared" si="0"/>
        <v>93.874704491725765</v>
      </c>
      <c r="I30" s="52">
        <v>0.05</v>
      </c>
      <c r="J30" s="42">
        <f t="shared" si="1"/>
        <v>-6.1252955082742346</v>
      </c>
      <c r="K30" s="49"/>
    </row>
    <row r="31" spans="1:11" ht="40.5" customHeight="1" thickBot="1">
      <c r="A31" s="78"/>
      <c r="B31" s="78"/>
      <c r="C31" s="78"/>
      <c r="D31" s="80"/>
      <c r="E31" s="50">
        <v>6900</v>
      </c>
      <c r="F31" s="48" t="s">
        <v>49</v>
      </c>
      <c r="G31" s="51">
        <v>6401</v>
      </c>
      <c r="H31" s="42">
        <f t="shared" si="0"/>
        <v>92.768115942028984</v>
      </c>
      <c r="I31" s="52">
        <v>0.05</v>
      </c>
      <c r="J31" s="42">
        <f t="shared" si="1"/>
        <v>-7.2318840579710155</v>
      </c>
      <c r="K31" s="85" t="s">
        <v>70</v>
      </c>
    </row>
    <row r="32" spans="1:11" ht="40.5" customHeight="1" thickBot="1">
      <c r="A32" s="78"/>
      <c r="B32" s="78"/>
      <c r="C32" s="78"/>
      <c r="D32" s="80"/>
      <c r="E32" s="50">
        <v>4850</v>
      </c>
      <c r="F32" s="48" t="s">
        <v>50</v>
      </c>
      <c r="G32" s="51">
        <v>4558</v>
      </c>
      <c r="H32" s="42">
        <f t="shared" si="0"/>
        <v>93.979381443298976</v>
      </c>
      <c r="I32" s="52">
        <v>0.05</v>
      </c>
      <c r="J32" s="42">
        <f>H32-100</f>
        <v>-6.0206185567010237</v>
      </c>
      <c r="K32" s="86"/>
    </row>
    <row r="33" spans="1:11" ht="46.5" customHeight="1" thickBot="1">
      <c r="A33" s="78"/>
      <c r="B33" s="78"/>
      <c r="C33" s="78"/>
      <c r="D33" s="80"/>
      <c r="E33" s="50">
        <v>1800</v>
      </c>
      <c r="F33" s="48" t="s">
        <v>51</v>
      </c>
      <c r="G33" s="51">
        <v>1654</v>
      </c>
      <c r="H33" s="42">
        <f t="shared" si="0"/>
        <v>91.888888888888886</v>
      </c>
      <c r="I33" s="52">
        <v>0.05</v>
      </c>
      <c r="J33" s="42">
        <f t="shared" si="1"/>
        <v>-8.1111111111111143</v>
      </c>
      <c r="K33" s="87"/>
    </row>
    <row r="34" spans="1:11" ht="16.5" thickBot="1">
      <c r="A34" s="72"/>
      <c r="B34" s="72"/>
      <c r="C34" s="72"/>
      <c r="D34" s="81"/>
      <c r="E34" s="62">
        <f>SUM(E31:E33)</f>
        <v>13550</v>
      </c>
      <c r="F34" s="31" t="s">
        <v>34</v>
      </c>
      <c r="G34" s="43">
        <f>SUM(G31:G33)</f>
        <v>12613</v>
      </c>
      <c r="H34" s="42">
        <f t="shared" si="0"/>
        <v>93.084870848708491</v>
      </c>
      <c r="I34" s="52">
        <v>0.05</v>
      </c>
      <c r="J34" s="42">
        <f t="shared" si="1"/>
        <v>-6.9151291512915094</v>
      </c>
      <c r="K34" s="21"/>
    </row>
    <row r="36" spans="1:11">
      <c r="A36" s="28" t="s">
        <v>39</v>
      </c>
    </row>
    <row r="37" spans="1:11">
      <c r="A37" s="28" t="s">
        <v>71</v>
      </c>
      <c r="H37" s="44"/>
    </row>
    <row r="38" spans="1:11">
      <c r="A38" s="28" t="s">
        <v>40</v>
      </c>
    </row>
  </sheetData>
  <mergeCells count="36">
    <mergeCell ref="C24:D24"/>
    <mergeCell ref="E24:K24"/>
    <mergeCell ref="G18:H18"/>
    <mergeCell ref="G19:H19"/>
    <mergeCell ref="G20:H20"/>
    <mergeCell ref="E20:F20"/>
    <mergeCell ref="A22:K22"/>
    <mergeCell ref="A27:A34"/>
    <mergeCell ref="B27:B34"/>
    <mergeCell ref="C27:C34"/>
    <mergeCell ref="D27:D34"/>
    <mergeCell ref="K27:K29"/>
    <mergeCell ref="K31:K33"/>
    <mergeCell ref="A9:K9"/>
    <mergeCell ref="E25:F25"/>
    <mergeCell ref="A14:K14"/>
    <mergeCell ref="A11:K11"/>
    <mergeCell ref="A12:I12"/>
    <mergeCell ref="A16:A17"/>
    <mergeCell ref="B16:B17"/>
    <mergeCell ref="C16:D16"/>
    <mergeCell ref="E16:K16"/>
    <mergeCell ref="E17:F17"/>
    <mergeCell ref="E18:F18"/>
    <mergeCell ref="E19:F19"/>
    <mergeCell ref="G17:H17"/>
    <mergeCell ref="A10:K10"/>
    <mergeCell ref="A24:A25"/>
    <mergeCell ref="B24:B25"/>
    <mergeCell ref="A5:K5"/>
    <mergeCell ref="A6:K6"/>
    <mergeCell ref="A7:K7"/>
    <mergeCell ref="A8:K8"/>
    <mergeCell ref="A1:K1"/>
    <mergeCell ref="A2:K2"/>
    <mergeCell ref="A3:K3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"/>
  <sheetViews>
    <sheetView tabSelected="1" zoomScaleNormal="100" workbookViewId="0">
      <selection activeCell="D24" sqref="D24"/>
    </sheetView>
  </sheetViews>
  <sheetFormatPr defaultRowHeight="15"/>
  <cols>
    <col min="1" max="1" width="4.140625" customWidth="1"/>
    <col min="2" max="2" width="35.28515625" customWidth="1"/>
    <col min="3" max="3" width="14.140625" customWidth="1"/>
    <col min="4" max="4" width="16.7109375" customWidth="1"/>
    <col min="5" max="5" width="14.28515625" customWidth="1"/>
    <col min="6" max="6" width="16" customWidth="1"/>
    <col min="7" max="7" width="18.28515625" customWidth="1"/>
    <col min="8" max="8" width="15.5703125" customWidth="1"/>
    <col min="9" max="9" width="11.140625" customWidth="1"/>
  </cols>
  <sheetData>
    <row r="1" spans="1:9" ht="15.75">
      <c r="A1" s="39" t="s">
        <v>23</v>
      </c>
      <c r="B1" s="39"/>
      <c r="C1" s="39"/>
      <c r="D1" s="39"/>
      <c r="E1" s="39"/>
      <c r="F1" s="39"/>
      <c r="G1" s="39"/>
      <c r="H1" s="59"/>
      <c r="I1" s="39"/>
    </row>
    <row r="2" spans="1:9" ht="9.75" customHeight="1">
      <c r="A2" s="2"/>
    </row>
    <row r="3" spans="1:9" s="8" customFormat="1" ht="20.25" customHeight="1">
      <c r="A3" s="93" t="s">
        <v>44</v>
      </c>
      <c r="B3" s="93"/>
      <c r="C3" s="93"/>
      <c r="D3" s="93"/>
      <c r="E3" s="93"/>
      <c r="F3" s="93"/>
      <c r="G3" s="93"/>
      <c r="H3" s="56">
        <f>H4+H5+H6</f>
        <v>27598025.18</v>
      </c>
    </row>
    <row r="4" spans="1:9" s="8" customFormat="1" ht="20.25" customHeight="1">
      <c r="A4" s="7" t="s">
        <v>45</v>
      </c>
      <c r="B4" s="7"/>
      <c r="C4" s="7"/>
      <c r="D4" s="37"/>
      <c r="E4" s="7"/>
      <c r="H4" s="56">
        <v>896400</v>
      </c>
      <c r="I4" s="55"/>
    </row>
    <row r="5" spans="1:9" s="8" customFormat="1" ht="20.25" customHeight="1">
      <c r="A5" s="7" t="s">
        <v>53</v>
      </c>
      <c r="B5" s="7"/>
      <c r="C5" s="7"/>
      <c r="D5" s="37"/>
      <c r="E5" s="7"/>
      <c r="H5" s="56">
        <v>696673.37</v>
      </c>
      <c r="I5" s="53"/>
    </row>
    <row r="6" spans="1:9" s="8" customFormat="1" ht="20.25" customHeight="1">
      <c r="A6" s="7" t="s">
        <v>47</v>
      </c>
      <c r="E6" s="40"/>
      <c r="H6" s="57">
        <v>26004951.809999999</v>
      </c>
      <c r="I6" s="9"/>
    </row>
    <row r="7" spans="1:9" s="8" customFormat="1" ht="20.25" customHeight="1">
      <c r="A7" s="7" t="s">
        <v>46</v>
      </c>
      <c r="E7" s="41"/>
      <c r="H7" s="57">
        <f>H8+H9+H10</f>
        <v>26808008.759999998</v>
      </c>
      <c r="I7" s="9"/>
    </row>
    <row r="8" spans="1:9" s="8" customFormat="1" ht="20.25" customHeight="1">
      <c r="A8" s="7" t="s">
        <v>42</v>
      </c>
      <c r="D8" s="36"/>
      <c r="E8" s="45"/>
      <c r="H8" s="57">
        <v>896400</v>
      </c>
      <c r="I8" s="55"/>
    </row>
    <row r="9" spans="1:9" s="8" customFormat="1" ht="20.25" customHeight="1">
      <c r="A9" s="7" t="s">
        <v>53</v>
      </c>
      <c r="D9" s="36"/>
      <c r="E9" s="45"/>
      <c r="H9" s="57">
        <v>683259.86</v>
      </c>
      <c r="I9" s="53"/>
    </row>
    <row r="10" spans="1:9" s="8" customFormat="1" ht="20.25" customHeight="1">
      <c r="A10" s="7" t="s">
        <v>43</v>
      </c>
      <c r="D10" s="40"/>
      <c r="H10" s="57">
        <v>25228348.899999999</v>
      </c>
      <c r="I10" s="55"/>
    </row>
    <row r="11" spans="1:9" ht="16.5" thickBot="1">
      <c r="A11" s="1"/>
      <c r="H11" s="10"/>
      <c r="I11" s="10"/>
    </row>
    <row r="12" spans="1:9" ht="15.75" thickBot="1">
      <c r="A12" s="85" t="s">
        <v>0</v>
      </c>
      <c r="B12" s="85" t="s">
        <v>1</v>
      </c>
      <c r="C12" s="76" t="s">
        <v>2</v>
      </c>
      <c r="D12" s="92"/>
      <c r="E12" s="92"/>
      <c r="F12" s="92"/>
      <c r="G12" s="77"/>
      <c r="H12" s="85" t="s">
        <v>3</v>
      </c>
      <c r="I12" s="85" t="s">
        <v>4</v>
      </c>
    </row>
    <row r="13" spans="1:9" ht="15.75" thickBot="1">
      <c r="A13" s="86"/>
      <c r="B13" s="86"/>
      <c r="C13" s="85" t="s">
        <v>5</v>
      </c>
      <c r="D13" s="76" t="s">
        <v>6</v>
      </c>
      <c r="E13" s="92"/>
      <c r="F13" s="92"/>
      <c r="G13" s="77"/>
      <c r="H13" s="86"/>
      <c r="I13" s="86"/>
    </row>
    <row r="14" spans="1:9" ht="77.25" thickBot="1">
      <c r="A14" s="87"/>
      <c r="B14" s="87"/>
      <c r="C14" s="87"/>
      <c r="D14" s="3" t="s">
        <v>7</v>
      </c>
      <c r="E14" s="3" t="s">
        <v>8</v>
      </c>
      <c r="F14" s="3" t="s">
        <v>67</v>
      </c>
      <c r="G14" s="3" t="s">
        <v>9</v>
      </c>
      <c r="H14" s="87"/>
      <c r="I14" s="87"/>
    </row>
    <row r="15" spans="1:9" ht="99.75" customHeight="1" thickBot="1">
      <c r="A15" s="15">
        <v>1</v>
      </c>
      <c r="B15" s="22" t="s">
        <v>57</v>
      </c>
      <c r="C15" s="23">
        <v>27664239.850000001</v>
      </c>
      <c r="D15" s="23">
        <v>12542569.859999999</v>
      </c>
      <c r="E15" s="23">
        <v>12313557.439999999</v>
      </c>
      <c r="F15" s="23">
        <v>15121669.99</v>
      </c>
      <c r="G15" s="23">
        <v>904723.08</v>
      </c>
      <c r="H15" s="23">
        <v>96494.67</v>
      </c>
      <c r="I15" s="23">
        <v>157903.26</v>
      </c>
    </row>
    <row r="16" spans="1:9" ht="16.5" thickBot="1">
      <c r="A16" s="15"/>
      <c r="B16" s="60" t="s">
        <v>72</v>
      </c>
      <c r="C16" s="61">
        <f t="shared" ref="C16:I16" si="0">C15/52322</f>
        <v>528.73055024655025</v>
      </c>
      <c r="D16" s="58">
        <f t="shared" si="0"/>
        <v>239.71885363709336</v>
      </c>
      <c r="E16" s="58">
        <f t="shared" si="0"/>
        <v>235.34187225258972</v>
      </c>
      <c r="F16" s="58">
        <f t="shared" si="0"/>
        <v>289.01169660945681</v>
      </c>
      <c r="G16" s="58">
        <f t="shared" si="0"/>
        <v>17.291446810137227</v>
      </c>
      <c r="H16" s="58">
        <f t="shared" si="0"/>
        <v>1.8442465884331638</v>
      </c>
      <c r="I16" s="58">
        <f t="shared" si="0"/>
        <v>3.0179133060662822</v>
      </c>
    </row>
    <row r="17" spans="1:9" ht="16.5" thickBot="1">
      <c r="A17" s="4"/>
      <c r="B17" s="6" t="s">
        <v>10</v>
      </c>
      <c r="C17" s="23">
        <f>C15</f>
        <v>27664239.850000001</v>
      </c>
      <c r="D17" s="23">
        <f>D15</f>
        <v>12542569.859999999</v>
      </c>
      <c r="E17" s="23">
        <f t="shared" ref="E17:I17" si="1">E15</f>
        <v>12313557.439999999</v>
      </c>
      <c r="F17" s="23">
        <f t="shared" si="1"/>
        <v>15121669.99</v>
      </c>
      <c r="G17" s="23">
        <f t="shared" si="1"/>
        <v>904723.08</v>
      </c>
      <c r="H17" s="23">
        <f t="shared" si="1"/>
        <v>96494.67</v>
      </c>
      <c r="I17" s="23">
        <f t="shared" si="1"/>
        <v>157903.26</v>
      </c>
    </row>
    <row r="18" spans="1:9" ht="10.5" customHeight="1">
      <c r="A18" s="1"/>
    </row>
    <row r="19" spans="1:9">
      <c r="A19" s="33" t="s">
        <v>37</v>
      </c>
      <c r="B19" s="33"/>
    </row>
    <row r="20" spans="1:9">
      <c r="A20" s="34" t="s">
        <v>68</v>
      </c>
      <c r="B20" s="35"/>
    </row>
    <row r="21" spans="1:9">
      <c r="A21" s="34" t="s">
        <v>38</v>
      </c>
      <c r="B21" s="35"/>
    </row>
    <row r="22" spans="1:9" ht="15.75">
      <c r="A22" s="1"/>
      <c r="B22" s="13"/>
    </row>
  </sheetData>
  <mergeCells count="8">
    <mergeCell ref="I12:I14"/>
    <mergeCell ref="C13:C14"/>
    <mergeCell ref="D13:G13"/>
    <mergeCell ref="A3:G3"/>
    <mergeCell ref="A12:A14"/>
    <mergeCell ref="B12:B14"/>
    <mergeCell ref="C12:G12"/>
    <mergeCell ref="H12:H14"/>
  </mergeCells>
  <printOptions horizontalCentered="1"/>
  <pageMargins left="0" right="0" top="0.74803149606299213" bottom="0.35433070866141736" header="0.31496062992125984" footer="0.11811023622047245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Прием документов</vt:lpstr>
      <vt:lpstr>Затраты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2018-12-05T07:28:31Z</cp:lastPrinted>
  <dcterms:created xsi:type="dcterms:W3CDTF">2016-02-03T11:00:06Z</dcterms:created>
  <dcterms:modified xsi:type="dcterms:W3CDTF">2018-12-05T10:12:33Z</dcterms:modified>
</cp:coreProperties>
</file>