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15" windowWidth="14670" windowHeight="7530" activeTab="0"/>
  </bookViews>
  <sheets>
    <sheet name="1" sheetId="1" r:id="rId1"/>
    <sheet name="школы" sheetId="2" r:id="rId2"/>
    <sheet name="сады" sheetId="3" r:id="rId3"/>
  </sheets>
  <definedNames>
    <definedName name="_xlnm.Print_Area" localSheetId="0">'1'!$A$1:$L$27</definedName>
  </definedNames>
  <calcPr fullCalcOnLoad="1"/>
</workbook>
</file>

<file path=xl/sharedStrings.xml><?xml version="1.0" encoding="utf-8"?>
<sst xmlns="http://schemas.openxmlformats.org/spreadsheetml/2006/main" count="199" uniqueCount="40">
  <si>
    <t>№ п.п (вида товара)</t>
  </si>
  <si>
    <t>Единичные цены (тарифы)</t>
  </si>
  <si>
    <t>Средняя цена, руб.</t>
  </si>
  <si>
    <t>Начальная цена, руб.</t>
  </si>
  <si>
    <t>Наименование  товара</t>
  </si>
  <si>
    <t>Характеристика товара</t>
  </si>
  <si>
    <t>ВСЕГО: Начальная (максимальная) цена гражданско-правового договора</t>
  </si>
  <si>
    <t>Приложение 2 к извещению об осуществлении закупки</t>
  </si>
  <si>
    <t>Килограмм</t>
  </si>
  <si>
    <t>ОБОСНОВАНИЕ НАЧАЛЬНОЙ (МАКСИМАЛЬНЙ) ЦЕНЫ КОНТРАКТА</t>
  </si>
  <si>
    <t>Метод определения цены: метод сопоставимых рыночных цен (анализ рынка)</t>
  </si>
  <si>
    <t>Муниципальное бюджетное общеобразовательное учреждение "Средняя общеобразовательная школа № 5"</t>
  </si>
  <si>
    <t>Директор ________________ Балуева Л.Н.</t>
  </si>
  <si>
    <t>Товарный сорт: Не ниже высшего.</t>
  </si>
  <si>
    <t>Груши.</t>
  </si>
  <si>
    <t>Мандарины.</t>
  </si>
  <si>
    <t>Апельсины.</t>
  </si>
  <si>
    <t>Бананы.</t>
  </si>
  <si>
    <t>Лимоны.</t>
  </si>
  <si>
    <t>Яблоки.</t>
  </si>
  <si>
    <t>Изюм.</t>
  </si>
  <si>
    <t>Джем.</t>
  </si>
  <si>
    <t>Товарный сорт: Не ниже экстра.</t>
  </si>
  <si>
    <t>Ягоды сушеные. Наименование ягод: Шиповник (плоды). Вид применяемой сушки: Тепловая. Вид ягод: Целые. Товарный сорт: Высший.</t>
  </si>
  <si>
    <t>Шиповник (плоды).</t>
  </si>
  <si>
    <t>Вид продукта по способу обработки: Стерилизованный. Вид сырья: Абрикос. Наличие консервантов: Нет. Наличие обогащающих компонентов: Нет. Продукт на основе сахарозаменителей: Нет. Тип джема: Фруктовый.</t>
  </si>
  <si>
    <t>Ягоды сушеные. Вид винограда сушеного: Изюм. Вид изюма: Окрашенный. Вид применяемой сушки: Тепловая. Наименование ягод: Виноград. Товарный сорт: Высший. Вид ягод: Целые.</t>
  </si>
  <si>
    <t>Количество</t>
  </si>
  <si>
    <t>Единица измерения</t>
  </si>
  <si>
    <t>Коммерческое предложение № 12 от 25.11.2022 г.</t>
  </si>
  <si>
    <t>-</t>
  </si>
  <si>
    <t>Коммерческое предложение № 10 от 25.11.2022 г.</t>
  </si>
  <si>
    <t>Коммерческое предложение № 16 от 25.11.2022 г.</t>
  </si>
  <si>
    <t>Способ осуществления закупки: аукцион в электронной форме на право заключения гражданско-правового договора на поставку продуктов питания (свежие фрукты, сухофрукты, джем фруктовый)</t>
  </si>
  <si>
    <t>Коммерческое предложение № 21 от 25.11.2022 г.</t>
  </si>
  <si>
    <t>Коммерческое предложение № 22 от 28.11.2022 г.</t>
  </si>
  <si>
    <t>Дата составления сводной таблицы 29.11.2022 г.</t>
  </si>
  <si>
    <t>Коммерческое предложение № 22 от 29.11.2022 г.</t>
  </si>
  <si>
    <t>Способ осуществления закупки: аукцион в электронной форме на право заключения гражданско-правового договора на поставку продуктов питания (фрукты свежие, сухофрукты, джем фруктовый)</t>
  </si>
  <si>
    <t>Дата составления сводной таблицы 20.01.2023 г.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</si>
</sst>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PT Astra Serif"/>
      <family val="1"/>
    </font>
    <font>
      <sz val="11"/>
      <name val="PT Astra Serif"/>
      <family val="1"/>
    </font>
    <font>
      <sz val="11"/>
      <color indexed="8"/>
      <name val="PT Astra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PT Astra Serif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PT Astra Serif"/>
      <family val="1"/>
    </font>
    <font>
      <sz val="11"/>
      <color rgb="FF000000"/>
      <name val="PT Astra Serif"/>
      <family val="1"/>
    </font>
    <font>
      <b/>
      <sz val="11"/>
      <color rgb="FF000000"/>
      <name val="PT Astra Serif"/>
      <family val="1"/>
    </font>
    <font>
      <b/>
      <sz val="11"/>
      <color theme="1"/>
      <name val="PT Astra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41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/>
    </xf>
    <xf numFmtId="0" fontId="2" fillId="33" borderId="0" xfId="0" applyFont="1" applyFill="1" applyAlignment="1">
      <alignment/>
    </xf>
    <xf numFmtId="0" fontId="3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 horizontal="left" vertical="top"/>
    </xf>
    <xf numFmtId="0" fontId="42" fillId="33" borderId="0" xfId="0" applyFont="1" applyFill="1" applyBorder="1" applyAlignment="1">
      <alignment horizontal="left" vertical="center" wrapText="1"/>
    </xf>
    <xf numFmtId="43" fontId="42" fillId="33" borderId="0" xfId="0" applyNumberFormat="1" applyFont="1" applyFill="1" applyBorder="1" applyAlignment="1">
      <alignment horizontal="left" vertical="center" wrapText="1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43" fillId="33" borderId="0" xfId="0" applyFont="1" applyFill="1" applyAlignment="1">
      <alignment/>
    </xf>
    <xf numFmtId="0" fontId="44" fillId="33" borderId="10" xfId="0" applyFont="1" applyFill="1" applyBorder="1" applyAlignment="1">
      <alignment horizontal="center" vertical="top"/>
    </xf>
    <xf numFmtId="0" fontId="45" fillId="33" borderId="11" xfId="0" applyFont="1" applyFill="1" applyBorder="1" applyAlignment="1">
      <alignment horizontal="center" vertical="center"/>
    </xf>
    <xf numFmtId="2" fontId="45" fillId="33" borderId="11" xfId="0" applyNumberFormat="1" applyFont="1" applyFill="1" applyBorder="1" applyAlignment="1">
      <alignment horizontal="center" vertical="center"/>
    </xf>
    <xf numFmtId="43" fontId="44" fillId="33" borderId="10" xfId="58" applyFont="1" applyFill="1" applyBorder="1" applyAlignment="1">
      <alignment horizontal="center" vertical="center"/>
    </xf>
    <xf numFmtId="43" fontId="46" fillId="33" borderId="10" xfId="58" applyNumberFormat="1" applyFont="1" applyFill="1" applyBorder="1" applyAlignment="1">
      <alignment horizontal="center"/>
    </xf>
    <xf numFmtId="43" fontId="43" fillId="33" borderId="0" xfId="0" applyNumberFormat="1" applyFont="1" applyFill="1" applyAlignment="1">
      <alignment/>
    </xf>
    <xf numFmtId="0" fontId="43" fillId="33" borderId="0" xfId="0" applyFont="1" applyFill="1" applyBorder="1" applyAlignment="1">
      <alignment horizontal="left"/>
    </xf>
    <xf numFmtId="0" fontId="43" fillId="33" borderId="0" xfId="0" applyFont="1" applyFill="1" applyBorder="1" applyAlignment="1">
      <alignment horizontal="left" wrapText="1"/>
    </xf>
    <xf numFmtId="164" fontId="43" fillId="33" borderId="0" xfId="0" applyNumberFormat="1" applyFont="1" applyFill="1" applyBorder="1" applyAlignment="1">
      <alignment horizontal="left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wrapText="1"/>
    </xf>
    <xf numFmtId="0" fontId="6" fillId="33" borderId="0" xfId="0" applyFont="1" applyFill="1" applyAlignment="1">
      <alignment/>
    </xf>
    <xf numFmtId="0" fontId="43" fillId="33" borderId="0" xfId="0" applyFont="1" applyFill="1" applyAlignment="1">
      <alignment wrapText="1"/>
    </xf>
    <xf numFmtId="0" fontId="46" fillId="33" borderId="11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left" vertical="top" wrapText="1"/>
    </xf>
    <xf numFmtId="0" fontId="43" fillId="33" borderId="13" xfId="0" applyFont="1" applyFill="1" applyBorder="1" applyAlignment="1">
      <alignment horizontal="left" vertical="top" wrapText="1"/>
    </xf>
    <xf numFmtId="0" fontId="43" fillId="33" borderId="10" xfId="0" applyFont="1" applyFill="1" applyBorder="1" applyAlignment="1">
      <alignment horizontal="left" vertical="top" wrapText="1"/>
    </xf>
    <xf numFmtId="0" fontId="43" fillId="33" borderId="10" xfId="0" applyFont="1" applyFill="1" applyBorder="1" applyAlignment="1">
      <alignment horizontal="center" vertical="top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4" xfId="0" applyFont="1" applyFill="1" applyBorder="1" applyAlignment="1">
      <alignment horizontal="center" vertical="center" wrapText="1"/>
    </xf>
    <xf numFmtId="43" fontId="43" fillId="33" borderId="15" xfId="58" applyFont="1" applyFill="1" applyBorder="1" applyAlignment="1">
      <alignment horizontal="center" vertical="center" wrapText="1"/>
    </xf>
    <xf numFmtId="43" fontId="44" fillId="33" borderId="11" xfId="58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left" vertical="top" wrapText="1"/>
    </xf>
    <xf numFmtId="0" fontId="6" fillId="33" borderId="0" xfId="0" applyFont="1" applyFill="1" applyAlignment="1">
      <alignment horizontal="left"/>
    </xf>
    <xf numFmtId="0" fontId="5" fillId="33" borderId="16" xfId="0" applyFont="1" applyFill="1" applyBorder="1" applyAlignment="1">
      <alignment horizontal="left" vertical="center"/>
    </xf>
    <xf numFmtId="0" fontId="45" fillId="33" borderId="12" xfId="0" applyFont="1" applyFill="1" applyBorder="1" applyAlignment="1">
      <alignment horizontal="left" vertical="center"/>
    </xf>
    <xf numFmtId="0" fontId="45" fillId="33" borderId="17" xfId="0" applyFont="1" applyFill="1" applyBorder="1" applyAlignment="1">
      <alignment horizontal="left" vertical="center"/>
    </xf>
    <xf numFmtId="0" fontId="45" fillId="33" borderId="11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 wrapText="1"/>
    </xf>
    <xf numFmtId="0" fontId="43" fillId="33" borderId="12" xfId="0" applyFont="1" applyFill="1" applyBorder="1" applyAlignment="1">
      <alignment horizontal="center" vertical="center" wrapText="1"/>
    </xf>
    <xf numFmtId="0" fontId="43" fillId="33" borderId="17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right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8" xfId="0" applyFont="1" applyFill="1" applyBorder="1" applyAlignment="1">
      <alignment horizontal="center" vertical="center" wrapText="1"/>
    </xf>
    <xf numFmtId="0" fontId="43" fillId="33" borderId="14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left" wrapText="1"/>
    </xf>
    <xf numFmtId="0" fontId="4" fillId="33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tabSelected="1" zoomScalePageLayoutView="0" workbookViewId="0" topLeftCell="A1">
      <selection activeCell="J20" sqref="J20"/>
    </sheetView>
  </sheetViews>
  <sheetFormatPr defaultColWidth="9.140625" defaultRowHeight="15"/>
  <cols>
    <col min="1" max="1" width="7.8515625" style="12" customWidth="1"/>
    <col min="2" max="2" width="23.7109375" style="25" customWidth="1"/>
    <col min="3" max="3" width="57.00390625" style="12" customWidth="1"/>
    <col min="4" max="4" width="11.421875" style="12" customWidth="1"/>
    <col min="5" max="5" width="9.57421875" style="12" customWidth="1"/>
    <col min="6" max="10" width="9.8515625" style="12" bestFit="1" customWidth="1"/>
    <col min="11" max="11" width="10.28125" style="12" customWidth="1"/>
    <col min="12" max="12" width="16.28125" style="12" customWidth="1"/>
    <col min="13" max="13" width="14.28125" style="12" bestFit="1" customWidth="1"/>
    <col min="14" max="16384" width="9.140625" style="12" customWidth="1"/>
  </cols>
  <sheetData>
    <row r="1" spans="1:12" s="10" customFormat="1" ht="15">
      <c r="A1" s="46" t="s">
        <v>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s="10" customFormat="1" ht="15">
      <c r="A2" s="51" t="s">
        <v>9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s="11" customFormat="1" ht="15">
      <c r="A3" s="50" t="s">
        <v>38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2" s="10" customFormat="1" ht="15">
      <c r="A4" s="37" t="s">
        <v>10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</row>
    <row r="5" spans="1:12" ht="19.5" customHeight="1">
      <c r="A5" s="47" t="s">
        <v>0</v>
      </c>
      <c r="B5" s="47" t="s">
        <v>4</v>
      </c>
      <c r="C5" s="47" t="s">
        <v>5</v>
      </c>
      <c r="D5" s="47" t="s">
        <v>28</v>
      </c>
      <c r="E5" s="47" t="s">
        <v>27</v>
      </c>
      <c r="F5" s="43" t="s">
        <v>1</v>
      </c>
      <c r="G5" s="44"/>
      <c r="H5" s="44"/>
      <c r="I5" s="44"/>
      <c r="J5" s="45"/>
      <c r="K5" s="48" t="s">
        <v>2</v>
      </c>
      <c r="L5" s="48" t="s">
        <v>3</v>
      </c>
    </row>
    <row r="6" spans="1:12" ht="25.5" customHeight="1">
      <c r="A6" s="47"/>
      <c r="B6" s="48"/>
      <c r="C6" s="47"/>
      <c r="D6" s="47"/>
      <c r="E6" s="47"/>
      <c r="F6" s="32">
        <v>1</v>
      </c>
      <c r="G6" s="32">
        <v>2</v>
      </c>
      <c r="H6" s="32">
        <v>3</v>
      </c>
      <c r="I6" s="32">
        <v>4</v>
      </c>
      <c r="J6" s="32">
        <v>5</v>
      </c>
      <c r="K6" s="49"/>
      <c r="L6" s="49"/>
    </row>
    <row r="7" spans="1:12" ht="15" customHeight="1">
      <c r="A7" s="31">
        <v>1</v>
      </c>
      <c r="B7" s="28" t="s">
        <v>16</v>
      </c>
      <c r="C7" s="29" t="s">
        <v>13</v>
      </c>
      <c r="D7" s="31" t="s">
        <v>8</v>
      </c>
      <c r="E7" s="14">
        <v>710</v>
      </c>
      <c r="F7" s="33" t="s">
        <v>30</v>
      </c>
      <c r="G7" s="33">
        <v>140</v>
      </c>
      <c r="H7" s="33" t="s">
        <v>30</v>
      </c>
      <c r="I7" s="33">
        <v>200</v>
      </c>
      <c r="J7" s="33">
        <v>140</v>
      </c>
      <c r="K7" s="15">
        <f>ROUND((G7+I7+J7)/3,2)</f>
        <v>160</v>
      </c>
      <c r="L7" s="16">
        <f aca="true" t="shared" si="0" ref="L7:L15">E7*K7</f>
        <v>113600</v>
      </c>
    </row>
    <row r="8" spans="1:12" ht="15">
      <c r="A8" s="31">
        <v>2</v>
      </c>
      <c r="B8" s="28" t="s">
        <v>15</v>
      </c>
      <c r="C8" s="29" t="s">
        <v>13</v>
      </c>
      <c r="D8" s="31" t="s">
        <v>8</v>
      </c>
      <c r="E8" s="26">
        <v>4445</v>
      </c>
      <c r="F8" s="33" t="s">
        <v>30</v>
      </c>
      <c r="G8" s="33">
        <v>240</v>
      </c>
      <c r="H8" s="33" t="s">
        <v>30</v>
      </c>
      <c r="I8" s="33">
        <v>250</v>
      </c>
      <c r="J8" s="33">
        <v>235</v>
      </c>
      <c r="K8" s="15">
        <f aca="true" t="shared" si="1" ref="K8:K14">ROUND((G8+I8+J8)/3,2)</f>
        <v>241.67</v>
      </c>
      <c r="L8" s="16">
        <f t="shared" si="0"/>
        <v>1074223.15</v>
      </c>
    </row>
    <row r="9" spans="1:12" ht="15">
      <c r="A9" s="31">
        <v>3</v>
      </c>
      <c r="B9" s="28" t="s">
        <v>14</v>
      </c>
      <c r="C9" s="29" t="s">
        <v>13</v>
      </c>
      <c r="D9" s="31" t="s">
        <v>8</v>
      </c>
      <c r="E9" s="14">
        <v>4550</v>
      </c>
      <c r="F9" s="33" t="s">
        <v>30</v>
      </c>
      <c r="G9" s="33">
        <v>240</v>
      </c>
      <c r="H9" s="33" t="s">
        <v>30</v>
      </c>
      <c r="I9" s="33">
        <v>200</v>
      </c>
      <c r="J9" s="33">
        <v>235</v>
      </c>
      <c r="K9" s="15">
        <f t="shared" si="1"/>
        <v>225</v>
      </c>
      <c r="L9" s="16">
        <f t="shared" si="0"/>
        <v>1023750</v>
      </c>
    </row>
    <row r="10" spans="1:12" ht="15">
      <c r="A10" s="31">
        <v>4</v>
      </c>
      <c r="B10" s="28" t="s">
        <v>17</v>
      </c>
      <c r="C10" s="29" t="s">
        <v>22</v>
      </c>
      <c r="D10" s="31" t="s">
        <v>8</v>
      </c>
      <c r="E10" s="26">
        <v>4860</v>
      </c>
      <c r="F10" s="33" t="s">
        <v>30</v>
      </c>
      <c r="G10" s="33">
        <v>140</v>
      </c>
      <c r="H10" s="33" t="s">
        <v>30</v>
      </c>
      <c r="I10" s="33">
        <v>140</v>
      </c>
      <c r="J10" s="33">
        <v>135</v>
      </c>
      <c r="K10" s="15">
        <f t="shared" si="1"/>
        <v>138.33</v>
      </c>
      <c r="L10" s="16">
        <f t="shared" si="0"/>
        <v>672283.8</v>
      </c>
    </row>
    <row r="11" spans="1:12" ht="15">
      <c r="A11" s="31">
        <v>5</v>
      </c>
      <c r="B11" s="28" t="s">
        <v>18</v>
      </c>
      <c r="C11" s="29" t="s">
        <v>13</v>
      </c>
      <c r="D11" s="31" t="s">
        <v>8</v>
      </c>
      <c r="E11" s="14">
        <v>240</v>
      </c>
      <c r="F11" s="33" t="s">
        <v>30</v>
      </c>
      <c r="G11" s="33">
        <v>220</v>
      </c>
      <c r="H11" s="33" t="s">
        <v>30</v>
      </c>
      <c r="I11" s="33">
        <v>200</v>
      </c>
      <c r="J11" s="33">
        <v>210</v>
      </c>
      <c r="K11" s="15">
        <f t="shared" si="1"/>
        <v>210</v>
      </c>
      <c r="L11" s="16">
        <f t="shared" si="0"/>
        <v>50400</v>
      </c>
    </row>
    <row r="12" spans="1:12" ht="15">
      <c r="A12" s="31">
        <v>6</v>
      </c>
      <c r="B12" s="28" t="s">
        <v>19</v>
      </c>
      <c r="C12" s="29" t="s">
        <v>13</v>
      </c>
      <c r="D12" s="31" t="s">
        <v>8</v>
      </c>
      <c r="E12" s="26">
        <v>7900</v>
      </c>
      <c r="F12" s="33" t="s">
        <v>30</v>
      </c>
      <c r="G12" s="33">
        <v>140</v>
      </c>
      <c r="H12" s="33" t="s">
        <v>30</v>
      </c>
      <c r="I12" s="33">
        <v>120</v>
      </c>
      <c r="J12" s="33">
        <v>138</v>
      </c>
      <c r="K12" s="15">
        <f t="shared" si="1"/>
        <v>132.67</v>
      </c>
      <c r="L12" s="16">
        <f t="shared" si="0"/>
        <v>1048092.9999999999</v>
      </c>
    </row>
    <row r="13" spans="1:12" ht="60">
      <c r="A13" s="31">
        <v>7</v>
      </c>
      <c r="B13" s="28" t="s">
        <v>20</v>
      </c>
      <c r="C13" s="29" t="s">
        <v>26</v>
      </c>
      <c r="D13" s="30" t="s">
        <v>8</v>
      </c>
      <c r="E13" s="26">
        <v>60</v>
      </c>
      <c r="F13" s="33" t="s">
        <v>30</v>
      </c>
      <c r="G13" s="33">
        <v>220</v>
      </c>
      <c r="H13" s="33" t="s">
        <v>30</v>
      </c>
      <c r="I13" s="33">
        <v>200</v>
      </c>
      <c r="J13" s="33">
        <v>210</v>
      </c>
      <c r="K13" s="15">
        <f t="shared" si="1"/>
        <v>210</v>
      </c>
      <c r="L13" s="16">
        <f t="shared" si="0"/>
        <v>12600</v>
      </c>
    </row>
    <row r="14" spans="1:12" ht="45">
      <c r="A14" s="13">
        <v>8</v>
      </c>
      <c r="B14" s="27" t="s">
        <v>24</v>
      </c>
      <c r="C14" s="35" t="s">
        <v>23</v>
      </c>
      <c r="D14" s="30" t="s">
        <v>8</v>
      </c>
      <c r="E14" s="14">
        <v>135</v>
      </c>
      <c r="F14" s="34" t="s">
        <v>30</v>
      </c>
      <c r="G14" s="34">
        <v>350</v>
      </c>
      <c r="H14" s="34" t="s">
        <v>30</v>
      </c>
      <c r="I14" s="34">
        <v>350</v>
      </c>
      <c r="J14" s="34">
        <v>340</v>
      </c>
      <c r="K14" s="15">
        <f t="shared" si="1"/>
        <v>346.67</v>
      </c>
      <c r="L14" s="16">
        <f t="shared" si="0"/>
        <v>46800.450000000004</v>
      </c>
    </row>
    <row r="15" spans="1:12" ht="60">
      <c r="A15" s="13">
        <v>9</v>
      </c>
      <c r="B15" s="27" t="s">
        <v>21</v>
      </c>
      <c r="C15" s="29" t="s">
        <v>25</v>
      </c>
      <c r="D15" s="30" t="s">
        <v>8</v>
      </c>
      <c r="E15" s="26">
        <v>465</v>
      </c>
      <c r="F15" s="34">
        <v>200</v>
      </c>
      <c r="G15" s="34" t="s">
        <v>30</v>
      </c>
      <c r="H15" s="34">
        <v>220</v>
      </c>
      <c r="I15" s="34" t="s">
        <v>30</v>
      </c>
      <c r="J15" s="34">
        <v>233</v>
      </c>
      <c r="K15" s="15">
        <f>ROUND((F15+H15+J15)/3,2)</f>
        <v>217.67</v>
      </c>
      <c r="L15" s="16">
        <f t="shared" si="0"/>
        <v>101216.54999999999</v>
      </c>
    </row>
    <row r="16" spans="1:13" ht="15">
      <c r="A16" s="38" t="s">
        <v>6</v>
      </c>
      <c r="B16" s="39"/>
      <c r="C16" s="39"/>
      <c r="D16" s="39"/>
      <c r="E16" s="39"/>
      <c r="F16" s="39"/>
      <c r="G16" s="39"/>
      <c r="H16" s="39"/>
      <c r="I16" s="39"/>
      <c r="J16" s="39"/>
      <c r="K16" s="40"/>
      <c r="L16" s="17">
        <f>SUM(L7:L15)</f>
        <v>4142966.95</v>
      </c>
      <c r="M16" s="18"/>
    </row>
    <row r="17" spans="1:12" ht="15" customHeight="1">
      <c r="A17" s="19"/>
      <c r="B17" s="20"/>
      <c r="C17" s="19"/>
      <c r="D17" s="19"/>
      <c r="E17" s="19"/>
      <c r="F17" s="19"/>
      <c r="G17" s="19"/>
      <c r="H17" s="19"/>
      <c r="I17" s="19"/>
      <c r="J17" s="19"/>
      <c r="K17" s="19"/>
      <c r="L17" s="21"/>
    </row>
    <row r="18" spans="1:7" s="4" customFormat="1" ht="15" customHeight="1">
      <c r="A18" s="2">
        <v>1</v>
      </c>
      <c r="B18" s="41" t="s">
        <v>31</v>
      </c>
      <c r="C18" s="42"/>
      <c r="D18" s="5"/>
      <c r="E18" s="5"/>
      <c r="F18" s="5"/>
      <c r="G18" s="5"/>
    </row>
    <row r="19" spans="1:7" s="7" customFormat="1" ht="15" customHeight="1">
      <c r="A19" s="3">
        <v>2</v>
      </c>
      <c r="B19" s="41" t="s">
        <v>29</v>
      </c>
      <c r="C19" s="42"/>
      <c r="D19" s="5"/>
      <c r="E19" s="5"/>
      <c r="F19" s="5"/>
      <c r="G19" s="5"/>
    </row>
    <row r="20" spans="1:7" s="7" customFormat="1" ht="15" customHeight="1">
      <c r="A20" s="3">
        <v>3</v>
      </c>
      <c r="B20" s="41" t="s">
        <v>32</v>
      </c>
      <c r="C20" s="42"/>
      <c r="D20" s="5"/>
      <c r="E20" s="5"/>
      <c r="F20" s="5"/>
      <c r="G20" s="5"/>
    </row>
    <row r="21" spans="1:8" s="1" customFormat="1" ht="15" customHeight="1">
      <c r="A21" s="3">
        <v>4</v>
      </c>
      <c r="B21" s="41" t="s">
        <v>34</v>
      </c>
      <c r="C21" s="42"/>
      <c r="D21" s="8"/>
      <c r="E21" s="8"/>
      <c r="F21" s="8"/>
      <c r="G21" s="8"/>
      <c r="H21" s="9"/>
    </row>
    <row r="22" spans="1:10" s="7" customFormat="1" ht="15" customHeight="1">
      <c r="A22" s="3">
        <v>5</v>
      </c>
      <c r="B22" s="41" t="s">
        <v>37</v>
      </c>
      <c r="C22" s="42"/>
      <c r="D22" s="5"/>
      <c r="E22" s="5"/>
      <c r="F22" s="5"/>
      <c r="G22" s="5"/>
      <c r="H22" s="5"/>
      <c r="I22" s="6"/>
      <c r="J22" s="6"/>
    </row>
    <row r="23" spans="1:10" ht="15">
      <c r="A23" s="22"/>
      <c r="B23" s="23"/>
      <c r="C23" s="22"/>
      <c r="D23" s="22"/>
      <c r="E23" s="22"/>
      <c r="F23" s="22"/>
      <c r="G23" s="22"/>
      <c r="H23" s="22"/>
      <c r="I23" s="22"/>
      <c r="J23" s="22"/>
    </row>
    <row r="24" spans="1:6" ht="15">
      <c r="A24" s="22" t="s">
        <v>11</v>
      </c>
      <c r="B24" s="22"/>
      <c r="C24" s="22"/>
      <c r="D24" s="24"/>
      <c r="E24" s="24"/>
      <c r="F24" s="24"/>
    </row>
    <row r="25" spans="1:6" ht="15">
      <c r="A25" s="36" t="s">
        <v>12</v>
      </c>
      <c r="B25" s="36"/>
      <c r="C25" s="36"/>
      <c r="D25" s="24"/>
      <c r="E25" s="24"/>
      <c r="F25" s="24"/>
    </row>
    <row r="26" ht="15">
      <c r="A26" s="12" t="s">
        <v>39</v>
      </c>
    </row>
  </sheetData>
  <sheetProtection/>
  <mergeCells count="19">
    <mergeCell ref="A1:L1"/>
    <mergeCell ref="A5:A6"/>
    <mergeCell ref="B5:B6"/>
    <mergeCell ref="C5:C6"/>
    <mergeCell ref="D5:D6"/>
    <mergeCell ref="E5:E6"/>
    <mergeCell ref="K5:K6"/>
    <mergeCell ref="L5:L6"/>
    <mergeCell ref="A3:L3"/>
    <mergeCell ref="A2:L2"/>
    <mergeCell ref="A25:C25"/>
    <mergeCell ref="A4:L4"/>
    <mergeCell ref="A16:K16"/>
    <mergeCell ref="B18:C18"/>
    <mergeCell ref="B19:C19"/>
    <mergeCell ref="B20:C20"/>
    <mergeCell ref="B21:C21"/>
    <mergeCell ref="B22:C22"/>
    <mergeCell ref="F5:J5"/>
  </mergeCells>
  <printOptions/>
  <pageMargins left="0.1968503937007874" right="0.1968503937007874" top="1.1811023622047245" bottom="0.1968503937007874" header="0.31496062992125984" footer="0.31496062992125984"/>
  <pageSetup fitToHeight="1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7">
      <selection activeCell="F15" sqref="F15"/>
    </sheetView>
  </sheetViews>
  <sheetFormatPr defaultColWidth="9.140625" defaultRowHeight="15"/>
  <cols>
    <col min="1" max="1" width="7.8515625" style="12" customWidth="1"/>
    <col min="2" max="2" width="23.7109375" style="25" customWidth="1"/>
    <col min="3" max="3" width="57.00390625" style="12" customWidth="1"/>
    <col min="4" max="4" width="11.421875" style="12" customWidth="1"/>
    <col min="5" max="5" width="9.57421875" style="12" customWidth="1"/>
    <col min="6" max="6" width="9.57421875" style="12" bestFit="1" customWidth="1"/>
    <col min="7" max="10" width="9.140625" style="12" customWidth="1"/>
    <col min="11" max="11" width="10.28125" style="12" customWidth="1"/>
    <col min="12" max="12" width="17.57421875" style="12" customWidth="1"/>
    <col min="13" max="13" width="14.28125" style="12" bestFit="1" customWidth="1"/>
    <col min="14" max="16384" width="9.140625" style="12" customWidth="1"/>
  </cols>
  <sheetData>
    <row r="1" spans="1:12" s="10" customFormat="1" ht="15">
      <c r="A1" s="46" t="s">
        <v>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s="10" customFormat="1" ht="15">
      <c r="A2" s="51" t="s">
        <v>9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s="11" customFormat="1" ht="15">
      <c r="A3" s="50" t="s">
        <v>33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2" s="10" customFormat="1" ht="15">
      <c r="A4" s="37" t="s">
        <v>10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</row>
    <row r="5" spans="1:12" ht="19.5" customHeight="1">
      <c r="A5" s="47" t="s">
        <v>0</v>
      </c>
      <c r="B5" s="47" t="s">
        <v>4</v>
      </c>
      <c r="C5" s="47" t="s">
        <v>5</v>
      </c>
      <c r="D5" s="47" t="s">
        <v>28</v>
      </c>
      <c r="E5" s="47" t="s">
        <v>27</v>
      </c>
      <c r="F5" s="43" t="s">
        <v>1</v>
      </c>
      <c r="G5" s="44"/>
      <c r="H5" s="44"/>
      <c r="I5" s="44"/>
      <c r="J5" s="45"/>
      <c r="K5" s="48" t="s">
        <v>2</v>
      </c>
      <c r="L5" s="48" t="s">
        <v>3</v>
      </c>
    </row>
    <row r="6" spans="1:12" ht="25.5" customHeight="1">
      <c r="A6" s="47"/>
      <c r="B6" s="48"/>
      <c r="C6" s="47"/>
      <c r="D6" s="47"/>
      <c r="E6" s="47"/>
      <c r="F6" s="32">
        <v>1</v>
      </c>
      <c r="G6" s="32">
        <v>2</v>
      </c>
      <c r="H6" s="32">
        <v>3</v>
      </c>
      <c r="I6" s="32">
        <v>4</v>
      </c>
      <c r="J6" s="32">
        <v>5</v>
      </c>
      <c r="K6" s="49"/>
      <c r="L6" s="49"/>
    </row>
    <row r="7" spans="1:12" ht="15" customHeight="1">
      <c r="A7" s="31">
        <v>1</v>
      </c>
      <c r="B7" s="28" t="s">
        <v>16</v>
      </c>
      <c r="C7" s="29" t="s">
        <v>13</v>
      </c>
      <c r="D7" s="31" t="s">
        <v>8</v>
      </c>
      <c r="E7" s="14">
        <v>530</v>
      </c>
      <c r="F7" s="33" t="s">
        <v>30</v>
      </c>
      <c r="G7" s="33">
        <v>140</v>
      </c>
      <c r="H7" s="33" t="s">
        <v>30</v>
      </c>
      <c r="I7" s="33">
        <v>200</v>
      </c>
      <c r="J7" s="33">
        <v>140</v>
      </c>
      <c r="K7" s="15">
        <f>ROUND((G7+I7+J7)/3,2)</f>
        <v>160</v>
      </c>
      <c r="L7" s="16">
        <f aca="true" t="shared" si="0" ref="L7:L12">E7*K7</f>
        <v>84800</v>
      </c>
    </row>
    <row r="8" spans="1:12" ht="15">
      <c r="A8" s="31">
        <v>2</v>
      </c>
      <c r="B8" s="28" t="s">
        <v>15</v>
      </c>
      <c r="C8" s="29" t="s">
        <v>13</v>
      </c>
      <c r="D8" s="31" t="s">
        <v>8</v>
      </c>
      <c r="E8" s="26">
        <v>4255</v>
      </c>
      <c r="F8" s="33" t="s">
        <v>30</v>
      </c>
      <c r="G8" s="33">
        <v>240</v>
      </c>
      <c r="H8" s="33" t="s">
        <v>30</v>
      </c>
      <c r="I8" s="33">
        <v>250</v>
      </c>
      <c r="J8" s="33">
        <v>235</v>
      </c>
      <c r="K8" s="15">
        <f aca="true" t="shared" si="1" ref="K8:K14">ROUND((G8+I8+J8)/3,2)</f>
        <v>241.67</v>
      </c>
      <c r="L8" s="16">
        <f t="shared" si="0"/>
        <v>1028305.85</v>
      </c>
    </row>
    <row r="9" spans="1:12" ht="15">
      <c r="A9" s="31">
        <v>3</v>
      </c>
      <c r="B9" s="28" t="s">
        <v>14</v>
      </c>
      <c r="C9" s="29" t="s">
        <v>13</v>
      </c>
      <c r="D9" s="31" t="s">
        <v>8</v>
      </c>
      <c r="E9" s="14">
        <v>4230</v>
      </c>
      <c r="F9" s="33" t="s">
        <v>30</v>
      </c>
      <c r="G9" s="33">
        <v>240</v>
      </c>
      <c r="H9" s="33" t="s">
        <v>30</v>
      </c>
      <c r="I9" s="33">
        <v>200</v>
      </c>
      <c r="J9" s="33">
        <v>235</v>
      </c>
      <c r="K9" s="15">
        <f t="shared" si="1"/>
        <v>225</v>
      </c>
      <c r="L9" s="16">
        <f t="shared" si="0"/>
        <v>951750</v>
      </c>
    </row>
    <row r="10" spans="1:12" ht="15">
      <c r="A10" s="31">
        <v>4</v>
      </c>
      <c r="B10" s="28" t="s">
        <v>17</v>
      </c>
      <c r="C10" s="29" t="s">
        <v>22</v>
      </c>
      <c r="D10" s="31" t="s">
        <v>8</v>
      </c>
      <c r="E10" s="26">
        <v>4230</v>
      </c>
      <c r="F10" s="33" t="s">
        <v>30</v>
      </c>
      <c r="G10" s="33">
        <v>140</v>
      </c>
      <c r="H10" s="33" t="s">
        <v>30</v>
      </c>
      <c r="I10" s="33">
        <v>140</v>
      </c>
      <c r="J10" s="33">
        <v>135</v>
      </c>
      <c r="K10" s="15">
        <f t="shared" si="1"/>
        <v>138.33</v>
      </c>
      <c r="L10" s="16">
        <f t="shared" si="0"/>
        <v>585135.9</v>
      </c>
    </row>
    <row r="11" spans="1:12" ht="15">
      <c r="A11" s="31">
        <v>5</v>
      </c>
      <c r="B11" s="28" t="s">
        <v>18</v>
      </c>
      <c r="C11" s="29" t="s">
        <v>13</v>
      </c>
      <c r="D11" s="31" t="s">
        <v>8</v>
      </c>
      <c r="E11" s="14">
        <v>210</v>
      </c>
      <c r="F11" s="33" t="s">
        <v>30</v>
      </c>
      <c r="G11" s="33">
        <v>220</v>
      </c>
      <c r="H11" s="33" t="s">
        <v>30</v>
      </c>
      <c r="I11" s="33">
        <v>200</v>
      </c>
      <c r="J11" s="33">
        <v>210</v>
      </c>
      <c r="K11" s="15">
        <f t="shared" si="1"/>
        <v>210</v>
      </c>
      <c r="L11" s="16">
        <f t="shared" si="0"/>
        <v>44100</v>
      </c>
    </row>
    <row r="12" spans="1:12" ht="15">
      <c r="A12" s="31">
        <v>6</v>
      </c>
      <c r="B12" s="28" t="s">
        <v>19</v>
      </c>
      <c r="C12" s="29" t="s">
        <v>13</v>
      </c>
      <c r="D12" s="31" t="s">
        <v>8</v>
      </c>
      <c r="E12" s="26">
        <v>7300</v>
      </c>
      <c r="F12" s="33" t="s">
        <v>30</v>
      </c>
      <c r="G12" s="33">
        <v>140</v>
      </c>
      <c r="H12" s="33" t="s">
        <v>30</v>
      </c>
      <c r="I12" s="33">
        <v>120</v>
      </c>
      <c r="J12" s="33">
        <v>138</v>
      </c>
      <c r="K12" s="15">
        <f t="shared" si="1"/>
        <v>132.67</v>
      </c>
      <c r="L12" s="16">
        <f t="shared" si="0"/>
        <v>968490.9999999999</v>
      </c>
    </row>
    <row r="13" spans="1:12" ht="60">
      <c r="A13" s="31">
        <v>7</v>
      </c>
      <c r="B13" s="28" t="s">
        <v>20</v>
      </c>
      <c r="C13" s="29" t="s">
        <v>26</v>
      </c>
      <c r="D13" s="30" t="s">
        <v>8</v>
      </c>
      <c r="E13" s="26" t="s">
        <v>30</v>
      </c>
      <c r="F13" s="33" t="s">
        <v>30</v>
      </c>
      <c r="G13" s="33">
        <v>220</v>
      </c>
      <c r="H13" s="33" t="s">
        <v>30</v>
      </c>
      <c r="I13" s="33">
        <v>200</v>
      </c>
      <c r="J13" s="33">
        <v>210</v>
      </c>
      <c r="K13" s="15">
        <f t="shared" si="1"/>
        <v>210</v>
      </c>
      <c r="L13" s="16">
        <v>0</v>
      </c>
    </row>
    <row r="14" spans="1:12" ht="45">
      <c r="A14" s="13">
        <v>8</v>
      </c>
      <c r="B14" s="27" t="s">
        <v>24</v>
      </c>
      <c r="C14" s="35" t="s">
        <v>23</v>
      </c>
      <c r="D14" s="30" t="s">
        <v>8</v>
      </c>
      <c r="E14" s="14">
        <v>75</v>
      </c>
      <c r="F14" s="34" t="s">
        <v>30</v>
      </c>
      <c r="G14" s="34">
        <v>350</v>
      </c>
      <c r="H14" s="34" t="s">
        <v>30</v>
      </c>
      <c r="I14" s="34">
        <v>350</v>
      </c>
      <c r="J14" s="34">
        <v>340</v>
      </c>
      <c r="K14" s="15">
        <f t="shared" si="1"/>
        <v>346.67</v>
      </c>
      <c r="L14" s="16">
        <f>E14*K14</f>
        <v>26000.25</v>
      </c>
    </row>
    <row r="15" spans="1:12" ht="60">
      <c r="A15" s="13">
        <v>9</v>
      </c>
      <c r="B15" s="27" t="s">
        <v>21</v>
      </c>
      <c r="C15" s="29" t="s">
        <v>25</v>
      </c>
      <c r="D15" s="30" t="s">
        <v>8</v>
      </c>
      <c r="E15" s="26">
        <v>285</v>
      </c>
      <c r="F15" s="34">
        <v>200</v>
      </c>
      <c r="G15" s="34" t="s">
        <v>30</v>
      </c>
      <c r="H15" s="34">
        <v>220</v>
      </c>
      <c r="I15" s="34" t="s">
        <v>30</v>
      </c>
      <c r="J15" s="34">
        <v>233</v>
      </c>
      <c r="K15" s="15">
        <f>ROUND((F15+H15+J15)/3,2)</f>
        <v>217.67</v>
      </c>
      <c r="L15" s="16">
        <f>E15*K15</f>
        <v>62035.95</v>
      </c>
    </row>
    <row r="16" spans="1:13" ht="15">
      <c r="A16" s="38" t="s">
        <v>6</v>
      </c>
      <c r="B16" s="39"/>
      <c r="C16" s="39"/>
      <c r="D16" s="39"/>
      <c r="E16" s="39"/>
      <c r="F16" s="39"/>
      <c r="G16" s="39"/>
      <c r="H16" s="39"/>
      <c r="I16" s="39"/>
      <c r="J16" s="39"/>
      <c r="K16" s="40"/>
      <c r="L16" s="17">
        <f>SUM(L7:L15)</f>
        <v>3750618.95</v>
      </c>
      <c r="M16" s="18"/>
    </row>
    <row r="17" spans="1:12" ht="15" customHeight="1">
      <c r="A17" s="19"/>
      <c r="B17" s="20"/>
      <c r="C17" s="19"/>
      <c r="D17" s="19"/>
      <c r="E17" s="19"/>
      <c r="F17" s="19"/>
      <c r="G17" s="19"/>
      <c r="H17" s="19"/>
      <c r="I17" s="19"/>
      <c r="J17" s="19"/>
      <c r="K17" s="19"/>
      <c r="L17" s="21"/>
    </row>
    <row r="18" spans="1:7" s="4" customFormat="1" ht="15" customHeight="1">
      <c r="A18" s="2">
        <v>1</v>
      </c>
      <c r="B18" s="41" t="s">
        <v>31</v>
      </c>
      <c r="C18" s="42"/>
      <c r="D18" s="5"/>
      <c r="E18" s="5"/>
      <c r="F18" s="5"/>
      <c r="G18" s="5"/>
    </row>
    <row r="19" spans="1:7" s="7" customFormat="1" ht="15" customHeight="1">
      <c r="A19" s="3">
        <v>2</v>
      </c>
      <c r="B19" s="41" t="s">
        <v>29</v>
      </c>
      <c r="C19" s="42"/>
      <c r="D19" s="5"/>
      <c r="E19" s="5"/>
      <c r="F19" s="5"/>
      <c r="G19" s="5"/>
    </row>
    <row r="20" spans="1:7" s="7" customFormat="1" ht="15" customHeight="1">
      <c r="A20" s="3">
        <v>3</v>
      </c>
      <c r="B20" s="41" t="s">
        <v>32</v>
      </c>
      <c r="C20" s="42"/>
      <c r="D20" s="5"/>
      <c r="E20" s="5"/>
      <c r="F20" s="5"/>
      <c r="G20" s="5"/>
    </row>
    <row r="21" spans="1:8" s="1" customFormat="1" ht="15" customHeight="1">
      <c r="A21" s="3">
        <v>4</v>
      </c>
      <c r="B21" s="41" t="s">
        <v>34</v>
      </c>
      <c r="C21" s="42"/>
      <c r="D21" s="8"/>
      <c r="E21" s="8"/>
      <c r="F21" s="8"/>
      <c r="G21" s="8"/>
      <c r="H21" s="9"/>
    </row>
    <row r="22" spans="1:10" s="7" customFormat="1" ht="15" customHeight="1">
      <c r="A22" s="3">
        <v>5</v>
      </c>
      <c r="B22" s="41" t="s">
        <v>35</v>
      </c>
      <c r="C22" s="42"/>
      <c r="D22" s="5"/>
      <c r="E22" s="5"/>
      <c r="F22" s="5"/>
      <c r="G22" s="5"/>
      <c r="H22" s="5"/>
      <c r="I22" s="6"/>
      <c r="J22" s="6"/>
    </row>
    <row r="23" spans="1:10" ht="15">
      <c r="A23" s="22"/>
      <c r="B23" s="23"/>
      <c r="C23" s="22"/>
      <c r="D23" s="22"/>
      <c r="E23" s="22"/>
      <c r="F23" s="22"/>
      <c r="G23" s="22"/>
      <c r="H23" s="22"/>
      <c r="I23" s="22"/>
      <c r="J23" s="22"/>
    </row>
    <row r="24" spans="1:6" ht="15">
      <c r="A24" s="22" t="s">
        <v>11</v>
      </c>
      <c r="B24" s="22"/>
      <c r="C24" s="22"/>
      <c r="D24" s="24"/>
      <c r="E24" s="24"/>
      <c r="F24" s="24"/>
    </row>
    <row r="25" spans="1:6" ht="15">
      <c r="A25" s="36" t="s">
        <v>12</v>
      </c>
      <c r="B25" s="36"/>
      <c r="C25" s="36"/>
      <c r="D25" s="24"/>
      <c r="E25" s="24"/>
      <c r="F25" s="24"/>
    </row>
    <row r="26" ht="15">
      <c r="A26" s="12" t="s">
        <v>36</v>
      </c>
    </row>
  </sheetData>
  <sheetProtection/>
  <mergeCells count="19">
    <mergeCell ref="D5:D6"/>
    <mergeCell ref="A25:C25"/>
    <mergeCell ref="A16:K16"/>
    <mergeCell ref="B18:C18"/>
    <mergeCell ref="B19:C19"/>
    <mergeCell ref="B20:C20"/>
    <mergeCell ref="B21:C21"/>
    <mergeCell ref="B22:C22"/>
    <mergeCell ref="E5:E6"/>
    <mergeCell ref="L5:L6"/>
    <mergeCell ref="A1:L1"/>
    <mergeCell ref="A2:L2"/>
    <mergeCell ref="A3:L3"/>
    <mergeCell ref="A4:L4"/>
    <mergeCell ref="F5:J5"/>
    <mergeCell ref="K5:K6"/>
    <mergeCell ref="A5:A6"/>
    <mergeCell ref="B5:B6"/>
    <mergeCell ref="C5:C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0">
      <selection activeCell="F15" sqref="F15"/>
    </sheetView>
  </sheetViews>
  <sheetFormatPr defaultColWidth="9.140625" defaultRowHeight="15"/>
  <cols>
    <col min="1" max="1" width="7.8515625" style="12" customWidth="1"/>
    <col min="2" max="2" width="23.7109375" style="25" customWidth="1"/>
    <col min="3" max="3" width="57.00390625" style="12" customWidth="1"/>
    <col min="4" max="4" width="11.421875" style="12" customWidth="1"/>
    <col min="5" max="5" width="9.57421875" style="12" customWidth="1"/>
    <col min="6" max="6" width="9.57421875" style="12" bestFit="1" customWidth="1"/>
    <col min="7" max="10" width="9.140625" style="12" customWidth="1"/>
    <col min="11" max="11" width="10.28125" style="12" customWidth="1"/>
    <col min="12" max="12" width="16.28125" style="12" customWidth="1"/>
    <col min="13" max="13" width="14.28125" style="12" bestFit="1" customWidth="1"/>
    <col min="14" max="16384" width="9.140625" style="12" customWidth="1"/>
  </cols>
  <sheetData>
    <row r="1" spans="1:12" s="10" customFormat="1" ht="15">
      <c r="A1" s="46" t="s">
        <v>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s="10" customFormat="1" ht="15">
      <c r="A2" s="51" t="s">
        <v>9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s="11" customFormat="1" ht="15">
      <c r="A3" s="50" t="s">
        <v>33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2" s="10" customFormat="1" ht="15">
      <c r="A4" s="37" t="s">
        <v>10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</row>
    <row r="5" spans="1:12" ht="19.5" customHeight="1">
      <c r="A5" s="47" t="s">
        <v>0</v>
      </c>
      <c r="B5" s="47" t="s">
        <v>4</v>
      </c>
      <c r="C5" s="47" t="s">
        <v>5</v>
      </c>
      <c r="D5" s="47" t="s">
        <v>28</v>
      </c>
      <c r="E5" s="47" t="s">
        <v>27</v>
      </c>
      <c r="F5" s="43" t="s">
        <v>1</v>
      </c>
      <c r="G5" s="44"/>
      <c r="H5" s="44"/>
      <c r="I5" s="44"/>
      <c r="J5" s="45"/>
      <c r="K5" s="48" t="s">
        <v>2</v>
      </c>
      <c r="L5" s="48" t="s">
        <v>3</v>
      </c>
    </row>
    <row r="6" spans="1:12" ht="25.5" customHeight="1">
      <c r="A6" s="47"/>
      <c r="B6" s="48"/>
      <c r="C6" s="47"/>
      <c r="D6" s="47"/>
      <c r="E6" s="47"/>
      <c r="F6" s="32">
        <v>1</v>
      </c>
      <c r="G6" s="32">
        <v>2</v>
      </c>
      <c r="H6" s="32">
        <v>3</v>
      </c>
      <c r="I6" s="32">
        <v>4</v>
      </c>
      <c r="J6" s="32">
        <v>5</v>
      </c>
      <c r="K6" s="49"/>
      <c r="L6" s="49"/>
    </row>
    <row r="7" spans="1:12" ht="15" customHeight="1">
      <c r="A7" s="31">
        <v>1</v>
      </c>
      <c r="B7" s="28" t="s">
        <v>16</v>
      </c>
      <c r="C7" s="29" t="s">
        <v>13</v>
      </c>
      <c r="D7" s="31" t="s">
        <v>8</v>
      </c>
      <c r="E7" s="14">
        <v>180</v>
      </c>
      <c r="F7" s="33" t="s">
        <v>30</v>
      </c>
      <c r="G7" s="33">
        <v>140</v>
      </c>
      <c r="H7" s="33" t="s">
        <v>30</v>
      </c>
      <c r="I7" s="33">
        <v>200</v>
      </c>
      <c r="J7" s="33">
        <v>140</v>
      </c>
      <c r="K7" s="15">
        <f>ROUND((G7+I7+J7)/3,2)</f>
        <v>160</v>
      </c>
      <c r="L7" s="16">
        <f aca="true" t="shared" si="0" ref="L7:L15">E7*K7</f>
        <v>28800</v>
      </c>
    </row>
    <row r="8" spans="1:12" ht="15">
      <c r="A8" s="31">
        <v>2</v>
      </c>
      <c r="B8" s="28" t="s">
        <v>15</v>
      </c>
      <c r="C8" s="29" t="s">
        <v>13</v>
      </c>
      <c r="D8" s="31" t="s">
        <v>8</v>
      </c>
      <c r="E8" s="26">
        <v>190</v>
      </c>
      <c r="F8" s="33" t="s">
        <v>30</v>
      </c>
      <c r="G8" s="33">
        <v>240</v>
      </c>
      <c r="H8" s="33" t="s">
        <v>30</v>
      </c>
      <c r="I8" s="33">
        <v>250</v>
      </c>
      <c r="J8" s="33">
        <v>235</v>
      </c>
      <c r="K8" s="15">
        <f aca="true" t="shared" si="1" ref="K8:K14">ROUND((G8+I8+J8)/3,2)</f>
        <v>241.67</v>
      </c>
      <c r="L8" s="16">
        <f t="shared" si="0"/>
        <v>45917.299999999996</v>
      </c>
    </row>
    <row r="9" spans="1:12" ht="15">
      <c r="A9" s="31">
        <v>3</v>
      </c>
      <c r="B9" s="28" t="s">
        <v>14</v>
      </c>
      <c r="C9" s="29" t="s">
        <v>13</v>
      </c>
      <c r="D9" s="31" t="s">
        <v>8</v>
      </c>
      <c r="E9" s="14">
        <v>320</v>
      </c>
      <c r="F9" s="33" t="s">
        <v>30</v>
      </c>
      <c r="G9" s="33">
        <v>240</v>
      </c>
      <c r="H9" s="33" t="s">
        <v>30</v>
      </c>
      <c r="I9" s="33">
        <v>200</v>
      </c>
      <c r="J9" s="33">
        <v>235</v>
      </c>
      <c r="K9" s="15">
        <f t="shared" si="1"/>
        <v>225</v>
      </c>
      <c r="L9" s="16">
        <f t="shared" si="0"/>
        <v>72000</v>
      </c>
    </row>
    <row r="10" spans="1:12" ht="15">
      <c r="A10" s="31">
        <v>4</v>
      </c>
      <c r="B10" s="28" t="s">
        <v>17</v>
      </c>
      <c r="C10" s="29" t="s">
        <v>22</v>
      </c>
      <c r="D10" s="31" t="s">
        <v>8</v>
      </c>
      <c r="E10" s="26">
        <v>630</v>
      </c>
      <c r="F10" s="33" t="s">
        <v>30</v>
      </c>
      <c r="G10" s="33">
        <v>140</v>
      </c>
      <c r="H10" s="33" t="s">
        <v>30</v>
      </c>
      <c r="I10" s="33">
        <v>140</v>
      </c>
      <c r="J10" s="33">
        <v>135</v>
      </c>
      <c r="K10" s="15">
        <f t="shared" si="1"/>
        <v>138.33</v>
      </c>
      <c r="L10" s="16">
        <f t="shared" si="0"/>
        <v>87147.90000000001</v>
      </c>
    </row>
    <row r="11" spans="1:12" ht="15">
      <c r="A11" s="31">
        <v>5</v>
      </c>
      <c r="B11" s="28" t="s">
        <v>18</v>
      </c>
      <c r="C11" s="29" t="s">
        <v>13</v>
      </c>
      <c r="D11" s="31" t="s">
        <v>8</v>
      </c>
      <c r="E11" s="14">
        <v>30</v>
      </c>
      <c r="F11" s="33" t="s">
        <v>30</v>
      </c>
      <c r="G11" s="33">
        <v>220</v>
      </c>
      <c r="H11" s="33" t="s">
        <v>30</v>
      </c>
      <c r="I11" s="33">
        <v>200</v>
      </c>
      <c r="J11" s="33">
        <v>210</v>
      </c>
      <c r="K11" s="15">
        <f t="shared" si="1"/>
        <v>210</v>
      </c>
      <c r="L11" s="16">
        <f t="shared" si="0"/>
        <v>6300</v>
      </c>
    </row>
    <row r="12" spans="1:12" ht="15">
      <c r="A12" s="31">
        <v>6</v>
      </c>
      <c r="B12" s="28" t="s">
        <v>19</v>
      </c>
      <c r="C12" s="29" t="s">
        <v>13</v>
      </c>
      <c r="D12" s="31" t="s">
        <v>8</v>
      </c>
      <c r="E12" s="26">
        <v>600</v>
      </c>
      <c r="F12" s="33" t="s">
        <v>30</v>
      </c>
      <c r="G12" s="33">
        <v>140</v>
      </c>
      <c r="H12" s="33" t="s">
        <v>30</v>
      </c>
      <c r="I12" s="33">
        <v>120</v>
      </c>
      <c r="J12" s="33">
        <v>138</v>
      </c>
      <c r="K12" s="15">
        <f t="shared" si="1"/>
        <v>132.67</v>
      </c>
      <c r="L12" s="16">
        <f t="shared" si="0"/>
        <v>79601.99999999999</v>
      </c>
    </row>
    <row r="13" spans="1:12" ht="60">
      <c r="A13" s="31">
        <v>7</v>
      </c>
      <c r="B13" s="28" t="s">
        <v>20</v>
      </c>
      <c r="C13" s="29" t="s">
        <v>26</v>
      </c>
      <c r="D13" s="30" t="s">
        <v>8</v>
      </c>
      <c r="E13" s="26">
        <v>60</v>
      </c>
      <c r="F13" s="33" t="s">
        <v>30</v>
      </c>
      <c r="G13" s="33">
        <v>220</v>
      </c>
      <c r="H13" s="33" t="s">
        <v>30</v>
      </c>
      <c r="I13" s="33">
        <v>200</v>
      </c>
      <c r="J13" s="33">
        <v>210</v>
      </c>
      <c r="K13" s="15">
        <f t="shared" si="1"/>
        <v>210</v>
      </c>
      <c r="L13" s="16">
        <f t="shared" si="0"/>
        <v>12600</v>
      </c>
    </row>
    <row r="14" spans="1:12" ht="45">
      <c r="A14" s="13">
        <v>8</v>
      </c>
      <c r="B14" s="27" t="s">
        <v>24</v>
      </c>
      <c r="C14" s="35" t="s">
        <v>23</v>
      </c>
      <c r="D14" s="30" t="s">
        <v>8</v>
      </c>
      <c r="E14" s="14">
        <v>60</v>
      </c>
      <c r="F14" s="34" t="s">
        <v>30</v>
      </c>
      <c r="G14" s="34">
        <v>350</v>
      </c>
      <c r="H14" s="34" t="s">
        <v>30</v>
      </c>
      <c r="I14" s="34">
        <v>350</v>
      </c>
      <c r="J14" s="34">
        <v>340</v>
      </c>
      <c r="K14" s="15">
        <f t="shared" si="1"/>
        <v>346.67</v>
      </c>
      <c r="L14" s="16">
        <f t="shared" si="0"/>
        <v>20800.2</v>
      </c>
    </row>
    <row r="15" spans="1:12" ht="60">
      <c r="A15" s="13">
        <v>9</v>
      </c>
      <c r="B15" s="27" t="s">
        <v>21</v>
      </c>
      <c r="C15" s="29" t="s">
        <v>25</v>
      </c>
      <c r="D15" s="30" t="s">
        <v>8</v>
      </c>
      <c r="E15" s="26">
        <v>180</v>
      </c>
      <c r="F15" s="34">
        <v>200</v>
      </c>
      <c r="G15" s="34" t="s">
        <v>30</v>
      </c>
      <c r="H15" s="34">
        <v>220</v>
      </c>
      <c r="I15" s="34" t="s">
        <v>30</v>
      </c>
      <c r="J15" s="34">
        <v>233</v>
      </c>
      <c r="K15" s="15">
        <f>ROUND((F15+H15+J15)/3,2)</f>
        <v>217.67</v>
      </c>
      <c r="L15" s="16">
        <f t="shared" si="0"/>
        <v>39180.6</v>
      </c>
    </row>
    <row r="16" spans="1:13" ht="15">
      <c r="A16" s="38" t="s">
        <v>6</v>
      </c>
      <c r="B16" s="39"/>
      <c r="C16" s="39"/>
      <c r="D16" s="39"/>
      <c r="E16" s="39"/>
      <c r="F16" s="39"/>
      <c r="G16" s="39"/>
      <c r="H16" s="39"/>
      <c r="I16" s="39"/>
      <c r="J16" s="39"/>
      <c r="K16" s="40"/>
      <c r="L16" s="17">
        <f>SUM(L7:L15)</f>
        <v>392348</v>
      </c>
      <c r="M16" s="18"/>
    </row>
    <row r="17" spans="1:12" ht="15" customHeight="1">
      <c r="A17" s="19"/>
      <c r="B17" s="20"/>
      <c r="C17" s="19"/>
      <c r="D17" s="19"/>
      <c r="E17" s="19"/>
      <c r="F17" s="19"/>
      <c r="G17" s="19"/>
      <c r="H17" s="19"/>
      <c r="I17" s="19"/>
      <c r="J17" s="19"/>
      <c r="K17" s="19"/>
      <c r="L17" s="21"/>
    </row>
    <row r="18" spans="1:7" s="4" customFormat="1" ht="15" customHeight="1">
      <c r="A18" s="2">
        <v>1</v>
      </c>
      <c r="B18" s="41" t="s">
        <v>31</v>
      </c>
      <c r="C18" s="42"/>
      <c r="D18" s="5"/>
      <c r="E18" s="5"/>
      <c r="F18" s="5"/>
      <c r="G18" s="5"/>
    </row>
    <row r="19" spans="1:7" s="7" customFormat="1" ht="15" customHeight="1">
      <c r="A19" s="3">
        <v>2</v>
      </c>
      <c r="B19" s="41" t="s">
        <v>29</v>
      </c>
      <c r="C19" s="42"/>
      <c r="D19" s="5"/>
      <c r="E19" s="5"/>
      <c r="F19" s="5"/>
      <c r="G19" s="5"/>
    </row>
    <row r="20" spans="1:7" s="7" customFormat="1" ht="15" customHeight="1">
      <c r="A20" s="3">
        <v>3</v>
      </c>
      <c r="B20" s="41" t="s">
        <v>32</v>
      </c>
      <c r="C20" s="42"/>
      <c r="D20" s="5"/>
      <c r="E20" s="5"/>
      <c r="F20" s="5"/>
      <c r="G20" s="5"/>
    </row>
    <row r="21" spans="1:8" s="1" customFormat="1" ht="15" customHeight="1">
      <c r="A21" s="3">
        <v>4</v>
      </c>
      <c r="B21" s="41" t="s">
        <v>34</v>
      </c>
      <c r="C21" s="42"/>
      <c r="D21" s="8"/>
      <c r="E21" s="8"/>
      <c r="F21" s="8"/>
      <c r="G21" s="8"/>
      <c r="H21" s="9"/>
    </row>
    <row r="22" spans="1:10" s="7" customFormat="1" ht="15" customHeight="1">
      <c r="A22" s="3">
        <v>5</v>
      </c>
      <c r="B22" s="41" t="s">
        <v>35</v>
      </c>
      <c r="C22" s="42"/>
      <c r="D22" s="5"/>
      <c r="E22" s="5"/>
      <c r="F22" s="5"/>
      <c r="G22" s="5"/>
      <c r="H22" s="5"/>
      <c r="I22" s="6"/>
      <c r="J22" s="6"/>
    </row>
    <row r="23" spans="1:10" ht="15">
      <c r="A23" s="22"/>
      <c r="B23" s="23"/>
      <c r="C23" s="22"/>
      <c r="D23" s="22"/>
      <c r="E23" s="22"/>
      <c r="F23" s="22"/>
      <c r="G23" s="22"/>
      <c r="H23" s="22"/>
      <c r="I23" s="22"/>
      <c r="J23" s="22"/>
    </row>
    <row r="24" spans="1:6" ht="15">
      <c r="A24" s="22" t="s">
        <v>11</v>
      </c>
      <c r="B24" s="22"/>
      <c r="C24" s="22"/>
      <c r="D24" s="24"/>
      <c r="E24" s="24"/>
      <c r="F24" s="24"/>
    </row>
    <row r="25" spans="1:6" ht="15">
      <c r="A25" s="36" t="s">
        <v>12</v>
      </c>
      <c r="B25" s="36"/>
      <c r="C25" s="36"/>
      <c r="D25" s="24"/>
      <c r="E25" s="24"/>
      <c r="F25" s="24"/>
    </row>
    <row r="26" ht="15">
      <c r="A26" s="12" t="s">
        <v>36</v>
      </c>
    </row>
  </sheetData>
  <sheetProtection/>
  <mergeCells count="19">
    <mergeCell ref="D5:D6"/>
    <mergeCell ref="E5:E6"/>
    <mergeCell ref="A25:C25"/>
    <mergeCell ref="A16:K16"/>
    <mergeCell ref="B18:C18"/>
    <mergeCell ref="B19:C19"/>
    <mergeCell ref="B20:C20"/>
    <mergeCell ref="B21:C21"/>
    <mergeCell ref="B22:C22"/>
    <mergeCell ref="L5:L6"/>
    <mergeCell ref="A5:A6"/>
    <mergeCell ref="A1:L1"/>
    <mergeCell ref="A2:L2"/>
    <mergeCell ref="A3:L3"/>
    <mergeCell ref="A4:L4"/>
    <mergeCell ref="F5:J5"/>
    <mergeCell ref="K5:K6"/>
    <mergeCell ref="B5:B6"/>
    <mergeCell ref="C5:C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Buh-yakorek</dc:creator>
  <cp:keywords/>
  <dc:description/>
  <cp:lastModifiedBy>Котельникова ЛГ</cp:lastModifiedBy>
  <cp:lastPrinted>2022-12-08T05:06:03Z</cp:lastPrinted>
  <dcterms:created xsi:type="dcterms:W3CDTF">2014-02-14T07:05:08Z</dcterms:created>
  <dcterms:modified xsi:type="dcterms:W3CDTF">2023-01-21T05:44:35Z</dcterms:modified>
  <cp:category/>
  <cp:version/>
  <cp:contentType/>
  <cp:contentStatus/>
</cp:coreProperties>
</file>