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0520" windowHeight="9150"/>
  </bookViews>
  <sheets>
    <sheet name="отчет за 4 кв. 2015 " sheetId="1" r:id="rId1"/>
  </sheets>
  <definedNames>
    <definedName name="_xlnm.Print_Titles" localSheetId="0">'отчет за 4 кв. 2015 '!$14:$14</definedName>
  </definedNames>
  <calcPr calcId="145621"/>
</workbook>
</file>

<file path=xl/calcChain.xml><?xml version="1.0" encoding="utf-8"?>
<calcChain xmlns="http://schemas.openxmlformats.org/spreadsheetml/2006/main">
  <c r="I30" i="1" l="1"/>
  <c r="I31" i="1"/>
  <c r="I26" i="1"/>
  <c r="F34" i="1" l="1"/>
  <c r="E34" i="1"/>
  <c r="F26" i="1"/>
  <c r="F18" i="1"/>
  <c r="G35" i="1" l="1"/>
  <c r="F35" i="1" l="1"/>
  <c r="H35" i="1" s="1"/>
  <c r="E35" i="1"/>
  <c r="I35" i="1" l="1"/>
  <c r="G36" i="1"/>
  <c r="F36" i="1"/>
  <c r="G31" i="1"/>
  <c r="G30" i="1" s="1"/>
  <c r="F31" i="1"/>
  <c r="F30" i="1" s="1"/>
  <c r="E31" i="1"/>
  <c r="E30" i="1" s="1"/>
  <c r="H27" i="1"/>
  <c r="I18" i="1"/>
  <c r="H18" i="1"/>
  <c r="E45" i="1" l="1"/>
  <c r="H34" i="1" l="1"/>
  <c r="H20" i="1" l="1"/>
  <c r="H19" i="1"/>
  <c r="G47" i="1"/>
  <c r="F47" i="1"/>
  <c r="E47" i="1"/>
  <c r="H39" i="1"/>
  <c r="G38" i="1"/>
  <c r="F38" i="1"/>
  <c r="F37" i="1" s="1"/>
  <c r="E38" i="1"/>
  <c r="E37" i="1" s="1"/>
  <c r="H32" i="1"/>
  <c r="H29" i="1"/>
  <c r="H47" i="1" s="1"/>
  <c r="G37" i="1" l="1"/>
  <c r="I37" i="1" s="1"/>
  <c r="I38" i="1"/>
  <c r="H26" i="1" l="1"/>
  <c r="H31" i="1" s="1"/>
  <c r="H30" i="1" s="1"/>
  <c r="E23" i="1" l="1"/>
  <c r="F22" i="1"/>
  <c r="F45" i="1" s="1"/>
  <c r="E22" i="1"/>
  <c r="E21" i="1" l="1"/>
  <c r="E42" i="1" s="1"/>
  <c r="E40" i="1" s="1"/>
  <c r="G23" i="1"/>
  <c r="F23" i="1"/>
  <c r="H22" i="1"/>
  <c r="I23" i="1" l="1"/>
  <c r="G46" i="1"/>
  <c r="G44" i="1" s="1"/>
  <c r="G21" i="1"/>
  <c r="G42" i="1" s="1"/>
  <c r="G40" i="1" s="1"/>
  <c r="F21" i="1"/>
  <c r="H23" i="1"/>
  <c r="H37" i="1"/>
  <c r="F42" i="1" l="1"/>
  <c r="F40" i="1" s="1"/>
  <c r="I40" i="1" s="1"/>
  <c r="I21" i="1"/>
  <c r="H21" i="1"/>
  <c r="F46" i="1"/>
  <c r="E36" i="1"/>
  <c r="E46" i="1" s="1"/>
  <c r="E44" i="1" s="1"/>
  <c r="I42" i="1" l="1"/>
  <c r="I46" i="1"/>
  <c r="F44" i="1"/>
  <c r="I44" i="1" s="1"/>
  <c r="I34" i="1"/>
  <c r="I36" i="1"/>
  <c r="H38" i="1" l="1"/>
  <c r="H42" i="1" s="1"/>
  <c r="H40" i="1" s="1"/>
  <c r="H36" i="1"/>
  <c r="H46" i="1" s="1"/>
  <c r="H44" i="1" s="1"/>
</calcChain>
</file>

<file path=xl/sharedStrings.xml><?xml version="1.0" encoding="utf-8"?>
<sst xmlns="http://schemas.openxmlformats.org/spreadsheetml/2006/main" count="119" uniqueCount="69">
  <si>
    <t>№ п/п</t>
  </si>
  <si>
    <t>Наименование мероприятий</t>
  </si>
  <si>
    <t>(подпись)</t>
  </si>
  <si>
    <t>Отчет</t>
  </si>
  <si>
    <t>об исполнении муниципальной программы</t>
  </si>
  <si>
    <t>(наименование программы)</t>
  </si>
  <si>
    <t>(ответственный исполнитель)</t>
  </si>
  <si>
    <t>Департамент жилищно-коммунального и строительного комплекса</t>
  </si>
  <si>
    <t>Ответственный исполнитель/соисполнитель (наименование органа или структурного подразделения)</t>
  </si>
  <si>
    <t>Источники финансирования</t>
  </si>
  <si>
    <t>Утверждено по программе (план по программе)</t>
  </si>
  <si>
    <t>Утверждено в бюджете</t>
  </si>
  <si>
    <t>Фактическое значение за отчетный период</t>
  </si>
  <si>
    <t>Отклонение</t>
  </si>
  <si>
    <t>Абсолютное значение (гр.6-гр.7)</t>
  </si>
  <si>
    <t>Относительное значение, % (гр.7 /гр.6*100%)</t>
  </si>
  <si>
    <t>Примечания</t>
  </si>
  <si>
    <t>ДЖКиСК</t>
  </si>
  <si>
    <t>(Ф.И.О. руководителя)</t>
  </si>
  <si>
    <t>(Ф.И.О. ответственного исполнителя за составление формы)</t>
  </si>
  <si>
    <t>(телефон)</t>
  </si>
  <si>
    <t>бюджет автономного округа</t>
  </si>
  <si>
    <t xml:space="preserve">Дата составления отчета </t>
  </si>
  <si>
    <t>Х</t>
  </si>
  <si>
    <t>Капитальный ремонт жилищного фонда города Югорска на 2014-2020 годы</t>
  </si>
  <si>
    <t>иные внебюджетные источники</t>
  </si>
  <si>
    <t>1.2.</t>
  </si>
  <si>
    <t>Предоставление субсидий товариществам собственникам жилья на проведение капитального ремонта многоквартирных домов</t>
  </si>
  <si>
    <t>2.1.</t>
  </si>
  <si>
    <t>2.2.</t>
  </si>
  <si>
    <t>Ремонт муниципальных квартир</t>
  </si>
  <si>
    <t>Итого по подпрограмме 2:</t>
  </si>
  <si>
    <t xml:space="preserve">Цель: Улучшение технического состояния многоквартирных домов, повышение их энергетической эффективности, благоустройство дворовых территорий и создание безопасных, благоприятных условий проживания граждан </t>
  </si>
  <si>
    <t>Подпрограмма 1 "Капитальный ремонт общего имущества многоквартирных домов"</t>
  </si>
  <si>
    <t>Задача 1 Своевременное проведение капитального ремонта общего имущества в многоквартирных домах, расположенных на территории города Югорска и благоустройство прилегающих дворовых территорий</t>
  </si>
  <si>
    <t>Муниципальная поддержка на проведение капитального ремонта многоквартирных домов</t>
  </si>
  <si>
    <t>средства местного бюджета</t>
  </si>
  <si>
    <t>1.1</t>
  </si>
  <si>
    <t>Предоставление субсидий на благоустройство домовых территорий к многоквартирным домам</t>
  </si>
  <si>
    <t>средства бюджета автономного округа</t>
  </si>
  <si>
    <t>Подпрограмма  2 "Отдельные мероприятий по ремонту жилищного фонда"</t>
  </si>
  <si>
    <t>Задача 3. Приведение муниципального жилого фонда в соответствие с нормативным сроком эксплуатации</t>
  </si>
  <si>
    <t>в том числе:</t>
  </si>
  <si>
    <t>Задача 2. Завершение комплексного капитального ремонта общего имущества в многоквартирных домах, приведение их в соответствие со стандартами качества и обеспечения комфортных условий проживания</t>
  </si>
  <si>
    <t>3.1.</t>
  </si>
  <si>
    <t>Ответственный исполнитель: Департамент жилищно-коммунального и строительного комплекса администрации города</t>
  </si>
  <si>
    <t>Привлечение средств собственников жилья, а также заемных средств на проведение капитального ремонта многоквартирных домов</t>
  </si>
  <si>
    <t>Итого по задаче 2:</t>
  </si>
  <si>
    <t>ВСЕГО ПО МУНИЦИПАЛЬНОЙ ПРОГРАММЕ, 
в том числе:</t>
  </si>
  <si>
    <t>(34675)7-04-76</t>
  </si>
  <si>
    <t>тыс. рублей</t>
  </si>
  <si>
    <t>Участие МО как собственника</t>
  </si>
  <si>
    <t>2.3.</t>
  </si>
  <si>
    <t>Мероприятия по информационной поддержке, обучению собственников помещений по организации капитального ремонта многоквартирных домов</t>
  </si>
  <si>
    <t>Запланировано на 2018 год</t>
  </si>
  <si>
    <t>2.4.</t>
  </si>
  <si>
    <t>Финансирование с автономного округа не осуществляется, в соответствии с Государственной программой ХМАО-Югры "Развитие ЖКК и повышение энергетической эффективности в ХМАО-Югре на 2014-2020 годы"</t>
  </si>
  <si>
    <t>Бандурин В. К.</t>
  </si>
  <si>
    <t>Прозорова К. Э.</t>
  </si>
  <si>
    <t xml:space="preserve">в том числе: </t>
  </si>
  <si>
    <t>Итого по Задаче 1:</t>
  </si>
  <si>
    <t>Всего:</t>
  </si>
  <si>
    <t>Итого:</t>
  </si>
  <si>
    <t>Итого по задаче 3:</t>
  </si>
  <si>
    <t>15 января 2016 года</t>
  </si>
  <si>
    <t>по состоянию на 15 января 2016 года</t>
  </si>
  <si>
    <t>Денежные средства перечислены в полном объеме, в соответствии с договором№ 137/С от 04.06.2015</t>
  </si>
  <si>
    <t>Ремонт подъездов - ул. П.Буряка, д. 3А; ул. Садовая, д. 74; ремонт внутридомовых инженерных сетей - ул. Никольская, д. 13, 15</t>
  </si>
  <si>
    <t>Денежные средства перечислены в соответствии с муниципальными контрактами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</si>
</sst>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#,##0.0"/>
    <numFmt numFmtId="165" formatCode="0.0%"/>
    <numFmt numFmtId="166" formatCode="#,##0.000"/>
  </numFmts>
  <fonts count="15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0070C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2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top" wrapText="1"/>
    </xf>
    <xf numFmtId="0" fontId="10" fillId="0" borderId="2" xfId="1" applyFont="1" applyBorder="1" applyAlignment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8" fillId="0" borderId="0" xfId="0" applyFont="1" applyBorder="1" applyAlignment="1">
      <alignment horizontal="center" vertical="top"/>
    </xf>
    <xf numFmtId="49" fontId="2" fillId="0" borderId="0" xfId="1" applyNumberFormat="1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" fillId="0" borderId="0" xfId="1" applyFont="1"/>
    <xf numFmtId="164" fontId="13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14" fillId="0" borderId="0" xfId="1" applyFont="1"/>
    <xf numFmtId="4" fontId="7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justify" vertical="center" wrapText="1"/>
    </xf>
    <xf numFmtId="164" fontId="8" fillId="0" borderId="0" xfId="0" applyNumberFormat="1" applyFont="1" applyFill="1" applyBorder="1" applyAlignment="1" applyProtection="1">
      <alignment horizontal="center" vertical="top" wrapText="1"/>
    </xf>
    <xf numFmtId="164" fontId="8" fillId="0" borderId="0" xfId="0" applyNumberFormat="1" applyFont="1" applyFill="1" applyBorder="1" applyAlignment="1">
      <alignment horizontal="center" vertical="top" wrapText="1"/>
    </xf>
    <xf numFmtId="49" fontId="8" fillId="0" borderId="0" xfId="1" applyNumberFormat="1" applyFont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justify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64" fontId="8" fillId="0" borderId="3" xfId="0" applyNumberFormat="1" applyFont="1" applyFill="1" applyBorder="1" applyAlignment="1" applyProtection="1">
      <alignment horizontal="center" vertical="top" wrapText="1"/>
    </xf>
    <xf numFmtId="164" fontId="2" fillId="0" borderId="2" xfId="0" applyNumberFormat="1" applyFont="1" applyFill="1" applyBorder="1" applyAlignment="1" applyProtection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4" fontId="10" fillId="0" borderId="0" xfId="2" applyFont="1" applyBorder="1" applyAlignment="1">
      <alignment horizontal="left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90"/>
  <sheetViews>
    <sheetView tabSelected="1" zoomScaleNormal="100" zoomScaleSheetLayoutView="80" zoomScalePageLayoutView="80" workbookViewId="0">
      <selection activeCell="J35" sqref="J35"/>
    </sheetView>
  </sheetViews>
  <sheetFormatPr defaultColWidth="1" defaultRowHeight="12.75" x14ac:dyDescent="0.2"/>
  <cols>
    <col min="1" max="1" width="4.28515625" style="3" customWidth="1"/>
    <col min="2" max="2" width="28.5703125" style="55" customWidth="1"/>
    <col min="3" max="3" width="19.42578125" style="3" customWidth="1"/>
    <col min="4" max="4" width="16.5703125" style="3" customWidth="1"/>
    <col min="5" max="9" width="11.7109375" style="3" customWidth="1"/>
    <col min="10" max="10" width="34.42578125" style="3" customWidth="1"/>
    <col min="11" max="11" width="9.85546875" style="3" customWidth="1"/>
    <col min="12" max="16384" width="1" style="3"/>
  </cols>
  <sheetData>
    <row r="1" spans="1:14" ht="15" customHeight="1" x14ac:dyDescent="0.2">
      <c r="A1" s="1"/>
      <c r="B1" s="34"/>
      <c r="C1" s="1"/>
      <c r="D1" s="1"/>
      <c r="E1" s="2"/>
      <c r="F1" s="2"/>
      <c r="G1" s="2"/>
      <c r="H1" s="2"/>
      <c r="I1" s="77"/>
      <c r="J1" s="77"/>
    </row>
    <row r="2" spans="1:14" ht="11.25" customHeight="1" x14ac:dyDescent="0.2">
      <c r="A2" s="1"/>
      <c r="B2" s="34"/>
      <c r="C2" s="1"/>
      <c r="D2" s="1"/>
      <c r="E2" s="4"/>
      <c r="F2" s="4"/>
      <c r="G2" s="4"/>
      <c r="H2" s="4"/>
      <c r="I2" s="77"/>
      <c r="J2" s="77"/>
    </row>
    <row r="3" spans="1:14" ht="15.75" customHeight="1" x14ac:dyDescent="0.2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2"/>
      <c r="L3" s="1"/>
      <c r="M3" s="1"/>
      <c r="N3" s="1"/>
    </row>
    <row r="4" spans="1:14" ht="18" customHeight="1" x14ac:dyDescent="0.2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2"/>
      <c r="L4" s="1"/>
      <c r="M4" s="1"/>
      <c r="N4" s="1"/>
    </row>
    <row r="5" spans="1:14" ht="18" customHeight="1" x14ac:dyDescent="0.2">
      <c r="A5" s="78" t="s">
        <v>65</v>
      </c>
      <c r="B5" s="78"/>
      <c r="C5" s="78"/>
      <c r="D5" s="78"/>
      <c r="E5" s="78"/>
      <c r="F5" s="78"/>
      <c r="G5" s="78"/>
      <c r="H5" s="78"/>
      <c r="I5" s="78"/>
      <c r="J5" s="78"/>
      <c r="K5" s="2"/>
      <c r="L5" s="1"/>
      <c r="M5" s="1"/>
      <c r="N5" s="1"/>
    </row>
    <row r="6" spans="1:14" ht="12" customHeight="1" x14ac:dyDescent="0.2">
      <c r="A6" s="13"/>
      <c r="B6" s="14"/>
      <c r="C6" s="13"/>
      <c r="D6" s="13"/>
      <c r="E6" s="13"/>
      <c r="F6" s="13"/>
      <c r="G6" s="13"/>
      <c r="H6" s="13"/>
      <c r="I6" s="13"/>
      <c r="J6" s="1"/>
      <c r="K6" s="1"/>
      <c r="L6" s="1"/>
      <c r="M6" s="1"/>
      <c r="N6" s="1"/>
    </row>
    <row r="7" spans="1:14" ht="19.5" customHeight="1" x14ac:dyDescent="0.2">
      <c r="A7" s="80" t="s">
        <v>24</v>
      </c>
      <c r="B7" s="80"/>
      <c r="C7" s="80"/>
      <c r="D7" s="80"/>
      <c r="E7" s="80"/>
      <c r="F7" s="80"/>
      <c r="G7" s="13"/>
      <c r="H7" s="13"/>
      <c r="I7" s="13"/>
      <c r="J7" s="1"/>
      <c r="K7" s="1"/>
      <c r="L7" s="1"/>
      <c r="M7" s="1"/>
      <c r="N7" s="1"/>
    </row>
    <row r="8" spans="1:14" ht="12.75" customHeight="1" x14ac:dyDescent="0.2">
      <c r="A8" s="14"/>
      <c r="B8" s="15" t="s">
        <v>5</v>
      </c>
      <c r="C8" s="15"/>
      <c r="D8" s="13"/>
      <c r="E8" s="13"/>
      <c r="F8" s="13"/>
      <c r="G8" s="13"/>
      <c r="H8" s="13"/>
      <c r="I8" s="13"/>
      <c r="J8" s="1"/>
      <c r="K8" s="1"/>
      <c r="L8" s="1"/>
      <c r="M8" s="1"/>
      <c r="N8" s="1"/>
    </row>
    <row r="9" spans="1:14" ht="19.5" customHeight="1" x14ac:dyDescent="0.2">
      <c r="A9" s="16" t="s">
        <v>7</v>
      </c>
      <c r="B9" s="52"/>
      <c r="C9" s="16"/>
      <c r="D9" s="16"/>
      <c r="E9" s="17"/>
      <c r="F9" s="18"/>
      <c r="G9" s="18"/>
      <c r="H9" s="18"/>
      <c r="I9" s="13"/>
      <c r="J9" s="1"/>
      <c r="K9" s="1"/>
      <c r="L9" s="1"/>
      <c r="M9" s="1"/>
      <c r="N9" s="1"/>
    </row>
    <row r="10" spans="1:14" ht="12" customHeight="1" x14ac:dyDescent="0.2">
      <c r="A10" s="14"/>
      <c r="B10" s="15" t="s">
        <v>6</v>
      </c>
      <c r="C10" s="15"/>
      <c r="D10" s="13"/>
      <c r="E10" s="13"/>
      <c r="F10" s="13"/>
      <c r="G10" s="13"/>
      <c r="H10" s="13"/>
      <c r="I10" s="13"/>
      <c r="J10" s="1"/>
      <c r="K10" s="1"/>
      <c r="L10" s="1"/>
      <c r="M10" s="1"/>
      <c r="N10" s="1"/>
    </row>
    <row r="11" spans="1:14" ht="13.5" customHeight="1" x14ac:dyDescent="0.2">
      <c r="A11" s="1"/>
      <c r="B11" s="34"/>
      <c r="C11" s="1"/>
      <c r="D11" s="1"/>
      <c r="E11" s="1"/>
      <c r="F11" s="1"/>
      <c r="G11" s="1"/>
      <c r="H11" s="1"/>
      <c r="I11" s="5"/>
      <c r="J11" s="5" t="s">
        <v>50</v>
      </c>
      <c r="K11" s="1"/>
      <c r="L11" s="1"/>
      <c r="M11" s="1"/>
      <c r="N11" s="1"/>
    </row>
    <row r="12" spans="1:14" ht="14.25" customHeight="1" x14ac:dyDescent="0.2">
      <c r="A12" s="69" t="s">
        <v>0</v>
      </c>
      <c r="B12" s="69" t="s">
        <v>1</v>
      </c>
      <c r="C12" s="69" t="s">
        <v>8</v>
      </c>
      <c r="D12" s="69" t="s">
        <v>9</v>
      </c>
      <c r="E12" s="69" t="s">
        <v>10</v>
      </c>
      <c r="F12" s="69" t="s">
        <v>11</v>
      </c>
      <c r="G12" s="69" t="s">
        <v>12</v>
      </c>
      <c r="H12" s="69" t="s">
        <v>13</v>
      </c>
      <c r="I12" s="69"/>
      <c r="J12" s="69" t="s">
        <v>16</v>
      </c>
      <c r="K12" s="1"/>
      <c r="L12" s="1"/>
      <c r="M12" s="1"/>
      <c r="N12" s="1"/>
    </row>
    <row r="13" spans="1:14" ht="75" customHeight="1" x14ac:dyDescent="0.2">
      <c r="A13" s="69"/>
      <c r="B13" s="69"/>
      <c r="C13" s="69"/>
      <c r="D13" s="69"/>
      <c r="E13" s="69"/>
      <c r="F13" s="69"/>
      <c r="G13" s="69"/>
      <c r="H13" s="57" t="s">
        <v>14</v>
      </c>
      <c r="I13" s="57" t="s">
        <v>15</v>
      </c>
      <c r="J13" s="69"/>
      <c r="K13" s="6"/>
      <c r="L13" s="1"/>
      <c r="M13" s="1"/>
      <c r="N13" s="1"/>
    </row>
    <row r="14" spans="1:14" ht="11.25" customHeight="1" x14ac:dyDescent="0.2">
      <c r="A14" s="57">
        <v>1</v>
      </c>
      <c r="B14" s="57">
        <v>2</v>
      </c>
      <c r="C14" s="57">
        <v>3</v>
      </c>
      <c r="D14" s="57">
        <v>4</v>
      </c>
      <c r="E14" s="57">
        <v>5</v>
      </c>
      <c r="F14" s="57">
        <v>6</v>
      </c>
      <c r="G14" s="57">
        <v>7</v>
      </c>
      <c r="H14" s="57">
        <v>8</v>
      </c>
      <c r="I14" s="57">
        <v>9</v>
      </c>
      <c r="J14" s="57">
        <v>10</v>
      </c>
      <c r="K14" s="6"/>
      <c r="L14" s="1"/>
      <c r="M14" s="1"/>
      <c r="N14" s="1"/>
    </row>
    <row r="15" spans="1:14" ht="30.75" customHeight="1" x14ac:dyDescent="0.2">
      <c r="A15" s="79" t="s">
        <v>32</v>
      </c>
      <c r="B15" s="79"/>
      <c r="C15" s="79"/>
      <c r="D15" s="79"/>
      <c r="E15" s="79"/>
      <c r="F15" s="79"/>
      <c r="G15" s="79"/>
      <c r="H15" s="79"/>
      <c r="I15" s="79"/>
      <c r="J15" s="79"/>
      <c r="K15" s="6"/>
      <c r="L15" s="1"/>
      <c r="M15" s="1"/>
      <c r="N15" s="1"/>
    </row>
    <row r="16" spans="1:14" ht="15" customHeight="1" x14ac:dyDescent="0.2">
      <c r="A16" s="79" t="s">
        <v>33</v>
      </c>
      <c r="B16" s="79"/>
      <c r="C16" s="79"/>
      <c r="D16" s="79"/>
      <c r="E16" s="79"/>
      <c r="F16" s="79"/>
      <c r="G16" s="79"/>
      <c r="H16" s="79"/>
      <c r="I16" s="79"/>
      <c r="J16" s="79"/>
      <c r="K16" s="6"/>
      <c r="L16" s="1"/>
      <c r="M16" s="1"/>
      <c r="N16" s="1"/>
    </row>
    <row r="17" spans="1:14" ht="30" customHeight="1" x14ac:dyDescent="0.2">
      <c r="A17" s="79" t="s">
        <v>34</v>
      </c>
      <c r="B17" s="79"/>
      <c r="C17" s="79"/>
      <c r="D17" s="79"/>
      <c r="E17" s="79"/>
      <c r="F17" s="79"/>
      <c r="G17" s="79"/>
      <c r="H17" s="79"/>
      <c r="I17" s="79"/>
      <c r="J17" s="79"/>
      <c r="K17" s="6"/>
      <c r="L17" s="34"/>
      <c r="M17" s="1"/>
      <c r="N17" s="1"/>
    </row>
    <row r="18" spans="1:14" ht="63" customHeight="1" x14ac:dyDescent="0.2">
      <c r="A18" s="47" t="s">
        <v>37</v>
      </c>
      <c r="B18" s="57" t="s">
        <v>35</v>
      </c>
      <c r="C18" s="57" t="s">
        <v>17</v>
      </c>
      <c r="D18" s="57" t="s">
        <v>36</v>
      </c>
      <c r="E18" s="35">
        <v>652.26</v>
      </c>
      <c r="F18" s="35">
        <f>E18</f>
        <v>652.26</v>
      </c>
      <c r="G18" s="35">
        <v>652.26</v>
      </c>
      <c r="H18" s="35">
        <f>F18-G18</f>
        <v>0</v>
      </c>
      <c r="I18" s="24">
        <f>G18/F18</f>
        <v>1</v>
      </c>
      <c r="J18" s="64" t="s">
        <v>66</v>
      </c>
      <c r="K18" s="6"/>
      <c r="L18" s="1"/>
      <c r="M18" s="1"/>
      <c r="N18" s="1"/>
    </row>
    <row r="19" spans="1:14" ht="40.5" customHeight="1" x14ac:dyDescent="0.2">
      <c r="A19" s="81" t="s">
        <v>26</v>
      </c>
      <c r="B19" s="81" t="s">
        <v>38</v>
      </c>
      <c r="C19" s="81" t="s">
        <v>17</v>
      </c>
      <c r="D19" s="57" t="s">
        <v>39</v>
      </c>
      <c r="E19" s="35">
        <v>0</v>
      </c>
      <c r="F19" s="35">
        <v>0</v>
      </c>
      <c r="G19" s="35">
        <v>0</v>
      </c>
      <c r="H19" s="35">
        <f>F19-G19</f>
        <v>0</v>
      </c>
      <c r="I19" s="24">
        <v>0</v>
      </c>
      <c r="J19" s="82" t="s">
        <v>56</v>
      </c>
      <c r="K19" s="6"/>
      <c r="L19" s="1"/>
      <c r="M19" s="1"/>
      <c r="N19" s="1"/>
    </row>
    <row r="20" spans="1:14" ht="52.5" customHeight="1" x14ac:dyDescent="0.2">
      <c r="A20" s="81"/>
      <c r="B20" s="81"/>
      <c r="C20" s="81"/>
      <c r="D20" s="57" t="s">
        <v>36</v>
      </c>
      <c r="E20" s="35">
        <v>0</v>
      </c>
      <c r="F20" s="35">
        <v>0</v>
      </c>
      <c r="G20" s="35">
        <v>0</v>
      </c>
      <c r="H20" s="35">
        <f>F20-G20</f>
        <v>0</v>
      </c>
      <c r="I20" s="24">
        <v>0</v>
      </c>
      <c r="J20" s="82"/>
      <c r="K20" s="6"/>
      <c r="L20" s="1"/>
      <c r="M20" s="1"/>
      <c r="N20" s="1"/>
    </row>
    <row r="21" spans="1:14" ht="23.25" customHeight="1" x14ac:dyDescent="0.2">
      <c r="A21" s="66"/>
      <c r="B21" s="66" t="s">
        <v>60</v>
      </c>
      <c r="C21" s="66"/>
      <c r="D21" s="56" t="s">
        <v>62</v>
      </c>
      <c r="E21" s="35">
        <f>E22+E23</f>
        <v>652.26</v>
      </c>
      <c r="F21" s="35">
        <f>F22+F23</f>
        <v>652.26</v>
      </c>
      <c r="G21" s="35">
        <f>G22+G23</f>
        <v>652.26</v>
      </c>
      <c r="H21" s="35">
        <f>H22+H23</f>
        <v>0</v>
      </c>
      <c r="I21" s="24">
        <f>G21/F21</f>
        <v>1</v>
      </c>
      <c r="J21" s="48" t="s">
        <v>23</v>
      </c>
      <c r="K21" s="7"/>
      <c r="L21" s="1"/>
      <c r="M21" s="1"/>
      <c r="N21" s="1"/>
    </row>
    <row r="22" spans="1:14" ht="39.75" customHeight="1" x14ac:dyDescent="0.2">
      <c r="A22" s="66"/>
      <c r="B22" s="66" t="s">
        <v>59</v>
      </c>
      <c r="C22" s="66"/>
      <c r="D22" s="56" t="s">
        <v>21</v>
      </c>
      <c r="E22" s="42">
        <f>E19</f>
        <v>0</v>
      </c>
      <c r="F22" s="42">
        <f>F19</f>
        <v>0</v>
      </c>
      <c r="G22" s="42">
        <v>0</v>
      </c>
      <c r="H22" s="35">
        <f>F22-G22</f>
        <v>0</v>
      </c>
      <c r="I22" s="24">
        <v>0</v>
      </c>
      <c r="J22" s="48" t="s">
        <v>23</v>
      </c>
      <c r="K22" s="7"/>
      <c r="L22" s="1"/>
      <c r="M22" s="1"/>
      <c r="N22" s="1"/>
    </row>
    <row r="23" spans="1:14" ht="45" customHeight="1" x14ac:dyDescent="0.2">
      <c r="A23" s="66"/>
      <c r="B23" s="66"/>
      <c r="C23" s="66"/>
      <c r="D23" s="56" t="s">
        <v>36</v>
      </c>
      <c r="E23" s="42">
        <f>E18+E20</f>
        <v>652.26</v>
      </c>
      <c r="F23" s="42">
        <f>F20+F18</f>
        <v>652.26</v>
      </c>
      <c r="G23" s="42">
        <f>G20+G18</f>
        <v>652.26</v>
      </c>
      <c r="H23" s="42">
        <f>H18+H20</f>
        <v>0</v>
      </c>
      <c r="I23" s="24">
        <f>G23/F23</f>
        <v>1</v>
      </c>
      <c r="J23" s="48" t="s">
        <v>23</v>
      </c>
      <c r="K23" s="7"/>
      <c r="L23" s="1"/>
      <c r="M23" s="1"/>
      <c r="N23" s="1"/>
    </row>
    <row r="24" spans="1:14" ht="15" customHeight="1" x14ac:dyDescent="0.2">
      <c r="A24" s="79" t="s">
        <v>40</v>
      </c>
      <c r="B24" s="79"/>
      <c r="C24" s="79"/>
      <c r="D24" s="79"/>
      <c r="E24" s="79"/>
      <c r="F24" s="79"/>
      <c r="G24" s="79"/>
      <c r="H24" s="79"/>
      <c r="I24" s="79"/>
      <c r="J24" s="79"/>
      <c r="K24" s="7"/>
      <c r="L24" s="1"/>
      <c r="M24" s="1"/>
      <c r="N24" s="1"/>
    </row>
    <row r="25" spans="1:14" ht="24.75" customHeight="1" x14ac:dyDescent="0.2">
      <c r="A25" s="79" t="s">
        <v>43</v>
      </c>
      <c r="B25" s="79"/>
      <c r="C25" s="79"/>
      <c r="D25" s="79"/>
      <c r="E25" s="79"/>
      <c r="F25" s="79"/>
      <c r="G25" s="79"/>
      <c r="H25" s="79"/>
      <c r="I25" s="79"/>
      <c r="J25" s="79"/>
      <c r="K25" s="7"/>
      <c r="L25" s="1"/>
      <c r="M25" s="1"/>
      <c r="N25" s="1"/>
    </row>
    <row r="26" spans="1:14" ht="68.25" customHeight="1" x14ac:dyDescent="0.2">
      <c r="A26" s="57" t="s">
        <v>28</v>
      </c>
      <c r="B26" s="60" t="s">
        <v>27</v>
      </c>
      <c r="C26" s="57" t="s">
        <v>17</v>
      </c>
      <c r="D26" s="57" t="s">
        <v>36</v>
      </c>
      <c r="E26" s="35">
        <v>3350.75</v>
      </c>
      <c r="F26" s="35">
        <f>E26</f>
        <v>3350.75</v>
      </c>
      <c r="G26" s="35">
        <v>3350.75</v>
      </c>
      <c r="H26" s="35">
        <f>F26-G26</f>
        <v>0</v>
      </c>
      <c r="I26" s="24">
        <f>G26/F26</f>
        <v>1</v>
      </c>
      <c r="J26" s="64" t="s">
        <v>67</v>
      </c>
      <c r="K26" s="7"/>
      <c r="L26" s="1"/>
      <c r="M26" s="1"/>
      <c r="N26" s="1"/>
    </row>
    <row r="27" spans="1:14" ht="32.25" customHeight="1" x14ac:dyDescent="0.2">
      <c r="A27" s="57" t="s">
        <v>29</v>
      </c>
      <c r="B27" s="60" t="s">
        <v>51</v>
      </c>
      <c r="C27" s="57" t="s">
        <v>17</v>
      </c>
      <c r="D27" s="57" t="s">
        <v>36</v>
      </c>
      <c r="E27" s="35">
        <v>0</v>
      </c>
      <c r="F27" s="35">
        <v>0</v>
      </c>
      <c r="G27" s="35">
        <v>0</v>
      </c>
      <c r="H27" s="35">
        <f>F27-G27</f>
        <v>0</v>
      </c>
      <c r="I27" s="24">
        <v>0</v>
      </c>
      <c r="J27" s="47" t="s">
        <v>23</v>
      </c>
      <c r="K27" s="7"/>
      <c r="L27" s="1"/>
      <c r="M27" s="1"/>
      <c r="N27" s="1"/>
    </row>
    <row r="28" spans="1:14" ht="79.5" customHeight="1" x14ac:dyDescent="0.2">
      <c r="A28" s="57" t="s">
        <v>52</v>
      </c>
      <c r="B28" s="60" t="s">
        <v>53</v>
      </c>
      <c r="C28" s="57" t="s">
        <v>17</v>
      </c>
      <c r="D28" s="57" t="s">
        <v>36</v>
      </c>
      <c r="E28" s="35">
        <v>0</v>
      </c>
      <c r="F28" s="35">
        <v>0</v>
      </c>
      <c r="G28" s="35">
        <v>0</v>
      </c>
      <c r="H28" s="35">
        <v>0</v>
      </c>
      <c r="I28" s="24">
        <v>0</v>
      </c>
      <c r="J28" s="51" t="s">
        <v>54</v>
      </c>
      <c r="K28" s="7"/>
      <c r="L28" s="1"/>
      <c r="M28" s="1"/>
      <c r="N28" s="1"/>
    </row>
    <row r="29" spans="1:14" ht="69" customHeight="1" x14ac:dyDescent="0.2">
      <c r="A29" s="57" t="s">
        <v>55</v>
      </c>
      <c r="B29" s="60" t="s">
        <v>46</v>
      </c>
      <c r="C29" s="65" t="s">
        <v>17</v>
      </c>
      <c r="D29" s="57" t="s">
        <v>25</v>
      </c>
      <c r="E29" s="35">
        <v>0</v>
      </c>
      <c r="F29" s="35">
        <v>0</v>
      </c>
      <c r="G29" s="35">
        <v>0</v>
      </c>
      <c r="H29" s="35">
        <f>F29-G29</f>
        <v>0</v>
      </c>
      <c r="I29" s="24">
        <v>0</v>
      </c>
      <c r="J29" s="47" t="s">
        <v>23</v>
      </c>
      <c r="K29" s="7"/>
      <c r="L29" s="1"/>
      <c r="M29" s="1"/>
      <c r="N29" s="1"/>
    </row>
    <row r="30" spans="1:14" ht="18" customHeight="1" x14ac:dyDescent="0.2">
      <c r="A30" s="69"/>
      <c r="B30" s="79" t="s">
        <v>47</v>
      </c>
      <c r="C30" s="79"/>
      <c r="D30" s="56" t="s">
        <v>62</v>
      </c>
      <c r="E30" s="35">
        <f>E31+E32</f>
        <v>3350.75</v>
      </c>
      <c r="F30" s="35">
        <f t="shared" ref="F30:H30" si="0">F31+F32</f>
        <v>3350.75</v>
      </c>
      <c r="G30" s="35">
        <f t="shared" si="0"/>
        <v>3350.75</v>
      </c>
      <c r="H30" s="49">
        <f t="shared" si="0"/>
        <v>0</v>
      </c>
      <c r="I30" s="24">
        <f t="shared" ref="I30:I31" si="1">G30/F30</f>
        <v>1</v>
      </c>
      <c r="J30" s="48" t="s">
        <v>23</v>
      </c>
      <c r="K30" s="7"/>
      <c r="L30" s="1"/>
      <c r="M30" s="1"/>
      <c r="N30" s="1"/>
    </row>
    <row r="31" spans="1:14" ht="40.5" customHeight="1" x14ac:dyDescent="0.2">
      <c r="A31" s="69"/>
      <c r="B31" s="79" t="s">
        <v>42</v>
      </c>
      <c r="C31" s="79"/>
      <c r="D31" s="56" t="s">
        <v>36</v>
      </c>
      <c r="E31" s="35">
        <f>E26+E27</f>
        <v>3350.75</v>
      </c>
      <c r="F31" s="35">
        <f t="shared" ref="F31:H31" si="2">F26+F27</f>
        <v>3350.75</v>
      </c>
      <c r="G31" s="35">
        <f t="shared" si="2"/>
        <v>3350.75</v>
      </c>
      <c r="H31" s="35">
        <f t="shared" si="2"/>
        <v>0</v>
      </c>
      <c r="I31" s="24">
        <f t="shared" si="1"/>
        <v>1</v>
      </c>
      <c r="J31" s="48" t="s">
        <v>23</v>
      </c>
      <c r="K31" s="7"/>
      <c r="L31" s="1"/>
      <c r="M31" s="1"/>
      <c r="N31" s="1"/>
    </row>
    <row r="32" spans="1:14" ht="42" customHeight="1" x14ac:dyDescent="0.2">
      <c r="A32" s="69"/>
      <c r="B32" s="79"/>
      <c r="C32" s="79"/>
      <c r="D32" s="56" t="s">
        <v>25</v>
      </c>
      <c r="E32" s="35">
        <v>0</v>
      </c>
      <c r="F32" s="35">
        <v>0</v>
      </c>
      <c r="G32" s="35">
        <v>0</v>
      </c>
      <c r="H32" s="35">
        <f>F32-G32</f>
        <v>0</v>
      </c>
      <c r="I32" s="24">
        <v>0</v>
      </c>
      <c r="J32" s="48" t="s">
        <v>23</v>
      </c>
      <c r="K32" s="7"/>
      <c r="L32" s="1"/>
      <c r="M32" s="1"/>
      <c r="N32" s="1"/>
    </row>
    <row r="33" spans="1:14" ht="15" customHeight="1" x14ac:dyDescent="0.2">
      <c r="A33" s="79" t="s">
        <v>41</v>
      </c>
      <c r="B33" s="79"/>
      <c r="C33" s="79"/>
      <c r="D33" s="79"/>
      <c r="E33" s="79"/>
      <c r="F33" s="79"/>
      <c r="G33" s="79"/>
      <c r="H33" s="79"/>
      <c r="I33" s="79"/>
      <c r="J33" s="79"/>
      <c r="K33" s="7"/>
      <c r="L33" s="1"/>
      <c r="M33" s="1"/>
      <c r="N33" s="1"/>
    </row>
    <row r="34" spans="1:14" s="37" customFormat="1" ht="40.5" customHeight="1" x14ac:dyDescent="0.2">
      <c r="A34" s="25" t="s">
        <v>44</v>
      </c>
      <c r="B34" s="71" t="s">
        <v>30</v>
      </c>
      <c r="C34" s="72"/>
      <c r="D34" s="56" t="s">
        <v>36</v>
      </c>
      <c r="E34" s="43">
        <f>3047-28.83</f>
        <v>3018.17</v>
      </c>
      <c r="F34" s="43">
        <f>E34</f>
        <v>3018.17</v>
      </c>
      <c r="G34" s="43">
        <v>3011.67</v>
      </c>
      <c r="H34" s="44">
        <f>F34-G34</f>
        <v>6.5</v>
      </c>
      <c r="I34" s="36">
        <f t="shared" ref="I34" si="3">G34/F34</f>
        <v>0.99784637710930801</v>
      </c>
      <c r="J34" s="64" t="s">
        <v>68</v>
      </c>
      <c r="K34" s="7"/>
      <c r="L34" s="1"/>
      <c r="M34" s="1"/>
      <c r="N34" s="1"/>
    </row>
    <row r="35" spans="1:14" s="40" customFormat="1" ht="18.75" customHeight="1" x14ac:dyDescent="0.2">
      <c r="A35" s="66"/>
      <c r="B35" s="66" t="s">
        <v>63</v>
      </c>
      <c r="C35" s="66"/>
      <c r="D35" s="56" t="s">
        <v>62</v>
      </c>
      <c r="E35" s="42">
        <f>E34</f>
        <v>3018.17</v>
      </c>
      <c r="F35" s="42">
        <f>F34</f>
        <v>3018.17</v>
      </c>
      <c r="G35" s="42">
        <f>G34</f>
        <v>3011.67</v>
      </c>
      <c r="H35" s="35">
        <f>F35-G35</f>
        <v>6.5</v>
      </c>
      <c r="I35" s="24">
        <f>G35/F35</f>
        <v>0.99784637710930801</v>
      </c>
      <c r="J35" s="48" t="s">
        <v>23</v>
      </c>
      <c r="K35" s="38"/>
      <c r="L35" s="39"/>
      <c r="M35" s="39"/>
      <c r="N35" s="39"/>
    </row>
    <row r="36" spans="1:14" s="40" customFormat="1" ht="32.25" customHeight="1" x14ac:dyDescent="0.2">
      <c r="A36" s="66"/>
      <c r="B36" s="66" t="s">
        <v>42</v>
      </c>
      <c r="C36" s="66"/>
      <c r="D36" s="56" t="s">
        <v>36</v>
      </c>
      <c r="E36" s="42">
        <f>E34</f>
        <v>3018.17</v>
      </c>
      <c r="F36" s="42">
        <f>F34</f>
        <v>3018.17</v>
      </c>
      <c r="G36" s="42">
        <f>G34</f>
        <v>3011.67</v>
      </c>
      <c r="H36" s="35">
        <f>F36-G36</f>
        <v>6.5</v>
      </c>
      <c r="I36" s="24">
        <f>G36/F36</f>
        <v>0.99784637710930801</v>
      </c>
      <c r="J36" s="48" t="s">
        <v>23</v>
      </c>
      <c r="K36" s="38"/>
      <c r="L36" s="39"/>
      <c r="M36" s="39"/>
      <c r="N36" s="39"/>
    </row>
    <row r="37" spans="1:14" ht="20.25" customHeight="1" x14ac:dyDescent="0.2">
      <c r="A37" s="66" t="s">
        <v>31</v>
      </c>
      <c r="B37" s="66"/>
      <c r="C37" s="66"/>
      <c r="D37" s="56" t="s">
        <v>62</v>
      </c>
      <c r="E37" s="42">
        <f>E38+E39</f>
        <v>6368.92</v>
      </c>
      <c r="F37" s="42">
        <f>F38+F39</f>
        <v>6368.92</v>
      </c>
      <c r="G37" s="42">
        <f>G38+G39</f>
        <v>6362.42</v>
      </c>
      <c r="H37" s="35">
        <f>F37-G37</f>
        <v>6.5</v>
      </c>
      <c r="I37" s="24">
        <f>G37/F37</f>
        <v>0.99897941880255992</v>
      </c>
      <c r="J37" s="48" t="s">
        <v>23</v>
      </c>
      <c r="K37" s="7"/>
      <c r="L37" s="1"/>
      <c r="M37" s="1"/>
      <c r="N37" s="1"/>
    </row>
    <row r="38" spans="1:14" ht="39" customHeight="1" x14ac:dyDescent="0.2">
      <c r="A38" s="66"/>
      <c r="B38" s="66"/>
      <c r="C38" s="66"/>
      <c r="D38" s="56" t="s">
        <v>36</v>
      </c>
      <c r="E38" s="42">
        <f>E31+E34</f>
        <v>6368.92</v>
      </c>
      <c r="F38" s="42">
        <f>F31+F34</f>
        <v>6368.92</v>
      </c>
      <c r="G38" s="42">
        <f>G31+G34</f>
        <v>6362.42</v>
      </c>
      <c r="H38" s="42">
        <f>H31+H34</f>
        <v>6.5</v>
      </c>
      <c r="I38" s="24">
        <f>G38/F38</f>
        <v>0.99897941880255992</v>
      </c>
      <c r="J38" s="48" t="s">
        <v>23</v>
      </c>
      <c r="K38" s="7"/>
      <c r="L38" s="1"/>
      <c r="M38" s="1"/>
      <c r="N38" s="1"/>
    </row>
    <row r="39" spans="1:14" ht="42" customHeight="1" x14ac:dyDescent="0.2">
      <c r="A39" s="66"/>
      <c r="B39" s="66"/>
      <c r="C39" s="66"/>
      <c r="D39" s="56" t="s">
        <v>25</v>
      </c>
      <c r="E39" s="35">
        <v>0</v>
      </c>
      <c r="F39" s="35">
        <v>0</v>
      </c>
      <c r="G39" s="35">
        <v>0</v>
      </c>
      <c r="H39" s="35">
        <f>F39-G39</f>
        <v>0</v>
      </c>
      <c r="I39" s="24">
        <v>0</v>
      </c>
      <c r="J39" s="48" t="s">
        <v>23</v>
      </c>
      <c r="K39" s="7"/>
      <c r="L39" s="1"/>
      <c r="M39" s="1"/>
      <c r="N39" s="1"/>
    </row>
    <row r="40" spans="1:14" ht="15" customHeight="1" x14ac:dyDescent="0.2">
      <c r="A40" s="66" t="s">
        <v>48</v>
      </c>
      <c r="B40" s="66"/>
      <c r="C40" s="66"/>
      <c r="D40" s="46" t="s">
        <v>61</v>
      </c>
      <c r="E40" s="35">
        <f>E41+E42+E43</f>
        <v>7021.18</v>
      </c>
      <c r="F40" s="35">
        <f>F41+F42+F43</f>
        <v>7021.18</v>
      </c>
      <c r="G40" s="35">
        <f>G41+G42+G43</f>
        <v>7014.68</v>
      </c>
      <c r="H40" s="35">
        <f>H41+H42+H43</f>
        <v>6.5</v>
      </c>
      <c r="I40" s="24">
        <f>G40/F40</f>
        <v>0.99907422968788717</v>
      </c>
      <c r="J40" s="48" t="s">
        <v>23</v>
      </c>
      <c r="K40" s="7"/>
      <c r="L40" s="1"/>
      <c r="M40" s="1"/>
      <c r="N40" s="1"/>
    </row>
    <row r="41" spans="1:14" ht="39.75" customHeight="1" x14ac:dyDescent="0.2">
      <c r="A41" s="66"/>
      <c r="B41" s="66"/>
      <c r="C41" s="66"/>
      <c r="D41" s="56" t="s">
        <v>21</v>
      </c>
      <c r="E41" s="35">
        <v>0</v>
      </c>
      <c r="F41" s="35">
        <v>0</v>
      </c>
      <c r="G41" s="35">
        <v>0</v>
      </c>
      <c r="H41" s="35">
        <v>0</v>
      </c>
      <c r="I41" s="24">
        <v>0</v>
      </c>
      <c r="J41" s="48" t="s">
        <v>23</v>
      </c>
      <c r="K41" s="7"/>
      <c r="L41" s="1"/>
      <c r="M41" s="1"/>
      <c r="N41" s="1"/>
    </row>
    <row r="42" spans="1:14" ht="38.25" customHeight="1" x14ac:dyDescent="0.2">
      <c r="A42" s="66"/>
      <c r="B42" s="66"/>
      <c r="C42" s="66"/>
      <c r="D42" s="56" t="s">
        <v>36</v>
      </c>
      <c r="E42" s="35">
        <f>E21+E38</f>
        <v>7021.18</v>
      </c>
      <c r="F42" s="35">
        <f>F21+F38</f>
        <v>7021.18</v>
      </c>
      <c r="G42" s="35">
        <f>G21+G38</f>
        <v>7014.68</v>
      </c>
      <c r="H42" s="35">
        <f>H21+H38</f>
        <v>6.5</v>
      </c>
      <c r="I42" s="24">
        <f>G42/F42</f>
        <v>0.99907422968788717</v>
      </c>
      <c r="J42" s="48" t="s">
        <v>23</v>
      </c>
      <c r="K42" s="7"/>
      <c r="L42" s="1"/>
      <c r="M42" s="1"/>
      <c r="N42" s="1"/>
    </row>
    <row r="43" spans="1:14" ht="39.75" customHeight="1" x14ac:dyDescent="0.2">
      <c r="A43" s="66"/>
      <c r="B43" s="66"/>
      <c r="C43" s="66"/>
      <c r="D43" s="56" t="s">
        <v>25</v>
      </c>
      <c r="E43" s="35">
        <v>0</v>
      </c>
      <c r="F43" s="35">
        <v>0</v>
      </c>
      <c r="G43" s="35">
        <v>0</v>
      </c>
      <c r="H43" s="35">
        <v>0</v>
      </c>
      <c r="I43" s="24">
        <v>0</v>
      </c>
      <c r="J43" s="48" t="s">
        <v>23</v>
      </c>
      <c r="K43" s="7"/>
      <c r="L43" s="1"/>
      <c r="M43" s="1"/>
      <c r="N43" s="1"/>
    </row>
    <row r="44" spans="1:14" ht="15" customHeight="1" x14ac:dyDescent="0.2">
      <c r="A44" s="70" t="s">
        <v>45</v>
      </c>
      <c r="B44" s="70"/>
      <c r="C44" s="70"/>
      <c r="D44" s="46" t="s">
        <v>61</v>
      </c>
      <c r="E44" s="45">
        <f>E45+E46+E47</f>
        <v>7021.18</v>
      </c>
      <c r="F44" s="45">
        <f>F45+F46+F47</f>
        <v>7021.18</v>
      </c>
      <c r="G44" s="45">
        <f t="shared" ref="G44:H44" si="4">G45+G46+G47</f>
        <v>7014.68</v>
      </c>
      <c r="H44" s="45">
        <f t="shared" si="4"/>
        <v>6.5</v>
      </c>
      <c r="I44" s="24">
        <f>G44/F44</f>
        <v>0.99907422968788717</v>
      </c>
      <c r="J44" s="59" t="s">
        <v>23</v>
      </c>
      <c r="K44" s="7"/>
      <c r="L44" s="1"/>
      <c r="M44" s="1"/>
      <c r="N44" s="1"/>
    </row>
    <row r="45" spans="1:14" ht="39" customHeight="1" x14ac:dyDescent="0.2">
      <c r="A45" s="70"/>
      <c r="B45" s="70"/>
      <c r="C45" s="70"/>
      <c r="D45" s="56" t="s">
        <v>21</v>
      </c>
      <c r="E45" s="42">
        <f>E19</f>
        <v>0</v>
      </c>
      <c r="F45" s="45">
        <f>F22</f>
        <v>0</v>
      </c>
      <c r="G45" s="45">
        <v>0</v>
      </c>
      <c r="H45" s="45">
        <v>0</v>
      </c>
      <c r="I45" s="24">
        <v>0</v>
      </c>
      <c r="J45" s="48" t="s">
        <v>23</v>
      </c>
      <c r="K45" s="7"/>
      <c r="L45" s="1"/>
      <c r="M45" s="1"/>
      <c r="N45" s="1"/>
    </row>
    <row r="46" spans="1:14" ht="42.75" customHeight="1" x14ac:dyDescent="0.2">
      <c r="A46" s="70"/>
      <c r="B46" s="70"/>
      <c r="C46" s="70"/>
      <c r="D46" s="56" t="s">
        <v>36</v>
      </c>
      <c r="E46" s="41">
        <f>E23+E31+E36</f>
        <v>7021.18</v>
      </c>
      <c r="F46" s="41">
        <f>F23+F31+F36</f>
        <v>7021.18</v>
      </c>
      <c r="G46" s="41">
        <f>G23+G31+G36</f>
        <v>7014.68</v>
      </c>
      <c r="H46" s="41">
        <f>H23+H31+H36</f>
        <v>6.5</v>
      </c>
      <c r="I46" s="24">
        <f>G46/F46</f>
        <v>0.99907422968788717</v>
      </c>
      <c r="J46" s="48" t="s">
        <v>23</v>
      </c>
      <c r="K46" s="7"/>
      <c r="L46" s="1"/>
      <c r="M46" s="1"/>
      <c r="N46" s="1"/>
    </row>
    <row r="47" spans="1:14" ht="40.5" customHeight="1" x14ac:dyDescent="0.2">
      <c r="A47" s="70"/>
      <c r="B47" s="70"/>
      <c r="C47" s="70"/>
      <c r="D47" s="56" t="s">
        <v>25</v>
      </c>
      <c r="E47" s="42">
        <f>E29</f>
        <v>0</v>
      </c>
      <c r="F47" s="42">
        <f>F29</f>
        <v>0</v>
      </c>
      <c r="G47" s="42">
        <f>G29</f>
        <v>0</v>
      </c>
      <c r="H47" s="42">
        <f>H29</f>
        <v>0</v>
      </c>
      <c r="I47" s="24">
        <v>0</v>
      </c>
      <c r="J47" s="48" t="s">
        <v>23</v>
      </c>
      <c r="K47" s="7"/>
      <c r="L47" s="1"/>
      <c r="M47" s="1"/>
      <c r="N47" s="1"/>
    </row>
    <row r="48" spans="1:14" ht="24.75" customHeight="1" x14ac:dyDescent="0.2">
      <c r="A48" s="26"/>
      <c r="B48" s="50"/>
      <c r="C48" s="27"/>
      <c r="D48" s="28"/>
      <c r="E48" s="29"/>
      <c r="F48" s="29"/>
      <c r="G48" s="29"/>
      <c r="H48" s="29"/>
      <c r="I48" s="30"/>
      <c r="J48" s="20"/>
      <c r="K48" s="7"/>
      <c r="L48" s="1"/>
      <c r="M48" s="1"/>
      <c r="N48" s="1"/>
    </row>
    <row r="49" spans="1:14" ht="49.5" customHeight="1" x14ac:dyDescent="0.2">
      <c r="A49" s="74" t="s">
        <v>7</v>
      </c>
      <c r="B49" s="74"/>
      <c r="C49" s="74" t="s">
        <v>57</v>
      </c>
      <c r="D49" s="74"/>
      <c r="E49" s="31"/>
      <c r="F49" s="29"/>
      <c r="G49" s="68" t="s">
        <v>58</v>
      </c>
      <c r="H49" s="68"/>
      <c r="I49" s="32"/>
      <c r="J49" s="33" t="s">
        <v>49</v>
      </c>
      <c r="K49" s="7"/>
      <c r="L49" s="1"/>
      <c r="M49" s="1"/>
      <c r="N49" s="1"/>
    </row>
    <row r="50" spans="1:14" ht="42" customHeight="1" x14ac:dyDescent="0.2">
      <c r="A50" s="75" t="s">
        <v>6</v>
      </c>
      <c r="B50" s="75"/>
      <c r="C50" s="76" t="s">
        <v>18</v>
      </c>
      <c r="D50" s="76"/>
      <c r="E50" s="61" t="s">
        <v>2</v>
      </c>
      <c r="F50" s="61"/>
      <c r="G50" s="67" t="s">
        <v>19</v>
      </c>
      <c r="H50" s="67"/>
      <c r="I50" s="62" t="s">
        <v>2</v>
      </c>
      <c r="J50" s="63" t="s">
        <v>20</v>
      </c>
      <c r="K50" s="7"/>
      <c r="L50" s="1"/>
      <c r="M50" s="1"/>
      <c r="N50" s="1"/>
    </row>
    <row r="51" spans="1:14" ht="23.25" customHeight="1" x14ac:dyDescent="0.2">
      <c r="A51" s="58"/>
      <c r="B51" s="50" t="s">
        <v>22</v>
      </c>
      <c r="C51" s="73" t="s">
        <v>64</v>
      </c>
      <c r="D51" s="73"/>
      <c r="E51" s="29"/>
      <c r="F51" s="29"/>
      <c r="G51" s="29"/>
      <c r="H51" s="29"/>
      <c r="I51" s="30"/>
      <c r="J51" s="20"/>
      <c r="K51" s="7"/>
      <c r="L51" s="1"/>
      <c r="M51" s="1"/>
      <c r="N51" s="1"/>
    </row>
    <row r="52" spans="1:14" x14ac:dyDescent="0.2">
      <c r="A52" s="22"/>
      <c r="B52" s="19"/>
      <c r="C52" s="19"/>
      <c r="D52" s="9"/>
      <c r="E52" s="9"/>
      <c r="F52" s="9"/>
      <c r="G52" s="9"/>
      <c r="H52" s="9"/>
      <c r="I52" s="9"/>
      <c r="J52" s="10"/>
      <c r="K52" s="1"/>
      <c r="L52" s="1"/>
      <c r="M52" s="1"/>
      <c r="N52" s="1"/>
    </row>
    <row r="53" spans="1:14" ht="20.25" customHeight="1" x14ac:dyDescent="0.2">
      <c r="A53" s="11"/>
      <c r="B53" s="53"/>
      <c r="C53" s="11"/>
      <c r="D53" s="8"/>
      <c r="E53" s="8"/>
      <c r="F53" s="8"/>
      <c r="G53" s="8"/>
      <c r="H53" s="8"/>
      <c r="I53" s="8"/>
      <c r="J53" s="12"/>
      <c r="K53" s="1"/>
      <c r="L53" s="1"/>
      <c r="M53" s="1"/>
      <c r="N53" s="1"/>
    </row>
    <row r="54" spans="1:14" ht="15.75" x14ac:dyDescent="0.2">
      <c r="A54" s="23"/>
      <c r="B54" s="54"/>
      <c r="C54" s="21"/>
      <c r="D54" s="8"/>
      <c r="E54" s="8"/>
      <c r="F54" s="8"/>
      <c r="G54" s="8"/>
      <c r="H54" s="8"/>
      <c r="I54" s="8"/>
      <c r="J54" s="12"/>
      <c r="K54" s="1"/>
      <c r="L54" s="1"/>
      <c r="M54" s="1"/>
      <c r="N54" s="1"/>
    </row>
    <row r="55" spans="1:14" ht="15.75" x14ac:dyDescent="0.2">
      <c r="A55" s="22"/>
      <c r="B55" s="19"/>
      <c r="C55" s="19"/>
      <c r="D55" s="9"/>
      <c r="E55" s="9"/>
      <c r="F55" s="9"/>
      <c r="G55" s="9"/>
      <c r="H55" s="9"/>
      <c r="I55" s="8"/>
      <c r="J55" s="12"/>
      <c r="K55" s="1"/>
      <c r="L55" s="1"/>
      <c r="M55" s="1"/>
      <c r="N55" s="1"/>
    </row>
    <row r="56" spans="1:14" x14ac:dyDescent="0.2">
      <c r="A56" s="1"/>
      <c r="B56" s="3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">
      <c r="A57" s="1"/>
      <c r="B57" s="3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">
      <c r="A58" s="1"/>
      <c r="B58" s="3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">
      <c r="A59" s="1"/>
      <c r="B59" s="34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">
      <c r="A60" s="1"/>
      <c r="B60" s="3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">
      <c r="A61" s="1"/>
      <c r="B61" s="34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">
      <c r="A62" s="1"/>
      <c r="B62" s="3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">
      <c r="A63" s="1"/>
      <c r="B63" s="34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">
      <c r="A64" s="1"/>
      <c r="B64" s="3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">
      <c r="A65" s="1"/>
      <c r="B65" s="3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">
      <c r="A66" s="1"/>
      <c r="B66" s="3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">
      <c r="A67" s="1"/>
      <c r="B67" s="3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">
      <c r="A68" s="1"/>
      <c r="B68" s="34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">
      <c r="A69" s="1"/>
      <c r="B69" s="34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">
      <c r="A70" s="1"/>
      <c r="B70" s="34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">
      <c r="A71" s="1"/>
      <c r="B71" s="3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">
      <c r="A72" s="1"/>
      <c r="B72" s="3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">
      <c r="A73" s="1"/>
      <c r="B73" s="3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">
      <c r="A74" s="1"/>
      <c r="B74" s="3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">
      <c r="A75" s="1"/>
      <c r="B75" s="34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">
      <c r="A76" s="1"/>
      <c r="B76" s="3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">
      <c r="A77" s="1"/>
      <c r="B77" s="3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">
      <c r="A78" s="1"/>
      <c r="B78" s="3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">
      <c r="A79" s="1"/>
      <c r="B79" s="3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">
      <c r="A80" s="1"/>
      <c r="B80" s="3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">
      <c r="A81" s="1"/>
      <c r="B81" s="3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">
      <c r="A82" s="1"/>
      <c r="B82" s="34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">
      <c r="A83" s="1"/>
      <c r="B83" s="3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">
      <c r="A84" s="1"/>
      <c r="B84" s="3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">
      <c r="A85" s="1"/>
      <c r="B85" s="3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">
      <c r="A86" s="1"/>
      <c r="B86" s="3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">
      <c r="A87" s="1"/>
      <c r="B87" s="3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">
      <c r="A88" s="1"/>
      <c r="B88" s="3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">
      <c r="A89" s="1"/>
      <c r="B89" s="3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">
      <c r="A90" s="1"/>
      <c r="B90" s="3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">
      <c r="A91" s="1"/>
      <c r="B91" s="3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">
      <c r="A92" s="1"/>
      <c r="B92" s="3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">
      <c r="A93" s="1"/>
      <c r="B93" s="34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">
      <c r="A94" s="1"/>
      <c r="B94" s="34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">
      <c r="A95" s="1"/>
      <c r="B95" s="3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">
      <c r="A96" s="1"/>
      <c r="B96" s="34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">
      <c r="A97" s="1"/>
      <c r="B97" s="34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">
      <c r="A98" s="1"/>
      <c r="B98" s="3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">
      <c r="A99" s="1"/>
      <c r="B99" s="34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">
      <c r="A100" s="1"/>
      <c r="B100" s="3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">
      <c r="A101" s="1"/>
      <c r="B101" s="3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">
      <c r="A102" s="1"/>
      <c r="B102" s="3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">
      <c r="A103" s="1"/>
      <c r="B103" s="3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">
      <c r="A104" s="1"/>
      <c r="B104" s="3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">
      <c r="A105" s="1"/>
      <c r="B105" s="3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">
      <c r="A106" s="1"/>
      <c r="B106" s="3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">
      <c r="A107" s="1"/>
      <c r="B107" s="3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">
      <c r="A108" s="1"/>
      <c r="B108" s="3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">
      <c r="A109" s="1"/>
      <c r="B109" s="3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">
      <c r="A110" s="1"/>
      <c r="B110" s="3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">
      <c r="A111" s="1"/>
      <c r="B111" s="3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">
      <c r="A112" s="1"/>
      <c r="B112" s="3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">
      <c r="A113" s="1"/>
      <c r="B113" s="3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">
      <c r="A114" s="1"/>
      <c r="B114" s="3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">
      <c r="A115" s="1"/>
      <c r="B115" s="3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">
      <c r="A116" s="1"/>
      <c r="B116" s="3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">
      <c r="A117" s="1"/>
      <c r="B117" s="3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">
      <c r="A118" s="1"/>
      <c r="B118" s="3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">
      <c r="A119" s="1"/>
      <c r="B119" s="3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">
      <c r="A120" s="1"/>
      <c r="B120" s="3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">
      <c r="A121" s="1"/>
      <c r="B121" s="3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">
      <c r="A122" s="1"/>
      <c r="B122" s="3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">
      <c r="A123" s="1"/>
      <c r="B123" s="3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">
      <c r="A124" s="1"/>
      <c r="B124" s="3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">
      <c r="A125" s="1"/>
      <c r="B125" s="3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">
      <c r="A126" s="1"/>
      <c r="B126" s="3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">
      <c r="A127" s="1"/>
      <c r="B127" s="3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">
      <c r="A128" s="1"/>
      <c r="B128" s="3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">
      <c r="A129" s="1"/>
      <c r="B129" s="3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">
      <c r="A130" s="1"/>
      <c r="B130" s="3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">
      <c r="A131" s="1"/>
      <c r="B131" s="3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">
      <c r="A132" s="1"/>
      <c r="B132" s="3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">
      <c r="A133" s="1"/>
      <c r="B133" s="3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">
      <c r="A134" s="1"/>
      <c r="B134" s="3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">
      <c r="A135" s="1"/>
      <c r="B135" s="3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">
      <c r="A136" s="1"/>
      <c r="B136" s="3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">
      <c r="A137" s="1"/>
      <c r="B137" s="3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">
      <c r="A138" s="1"/>
      <c r="B138" s="3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">
      <c r="A139" s="1"/>
      <c r="B139" s="3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">
      <c r="A140" s="1"/>
      <c r="B140" s="3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">
      <c r="A141" s="1"/>
      <c r="B141" s="3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">
      <c r="A142" s="1"/>
      <c r="B142" s="3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">
      <c r="A143" s="1"/>
      <c r="B143" s="3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">
      <c r="A144" s="1"/>
      <c r="B144" s="3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">
      <c r="A145" s="1"/>
      <c r="B145" s="3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">
      <c r="A146" s="1"/>
      <c r="B146" s="3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">
      <c r="A147" s="1"/>
      <c r="B147" s="3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">
      <c r="A148" s="1"/>
      <c r="B148" s="3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">
      <c r="A149" s="1"/>
      <c r="B149" s="3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">
      <c r="A150" s="1"/>
      <c r="B150" s="3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">
      <c r="A151" s="1"/>
      <c r="B151" s="3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">
      <c r="A152" s="1"/>
      <c r="B152" s="3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">
      <c r="A153" s="1"/>
      <c r="B153" s="3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">
      <c r="A154" s="1"/>
      <c r="B154" s="3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">
      <c r="A155" s="1"/>
      <c r="B155" s="3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">
      <c r="A156" s="1"/>
      <c r="B156" s="3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">
      <c r="A157" s="1"/>
      <c r="B157" s="3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">
      <c r="A158" s="1"/>
      <c r="B158" s="3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">
      <c r="A159" s="1"/>
      <c r="B159" s="3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">
      <c r="A160" s="1"/>
      <c r="B160" s="3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">
      <c r="A161" s="1"/>
      <c r="B161" s="3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">
      <c r="A162" s="1"/>
      <c r="B162" s="3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">
      <c r="A163" s="1"/>
      <c r="B163" s="3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">
      <c r="A164" s="1"/>
      <c r="B164" s="3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">
      <c r="A165" s="1"/>
      <c r="B165" s="3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2">
      <c r="A166" s="1"/>
      <c r="B166" s="3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2">
      <c r="A167" s="1"/>
      <c r="B167" s="3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">
      <c r="A168" s="1"/>
      <c r="B168" s="3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">
      <c r="A169" s="1"/>
      <c r="B169" s="3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">
      <c r="A170" s="1"/>
      <c r="B170" s="3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">
      <c r="A171" s="1"/>
      <c r="B171" s="3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">
      <c r="A172" s="1"/>
      <c r="B172" s="3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2">
      <c r="A173" s="1"/>
      <c r="B173" s="3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2">
      <c r="A174" s="1"/>
      <c r="B174" s="3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2">
      <c r="A175" s="1"/>
      <c r="B175" s="3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2">
      <c r="A176" s="1"/>
      <c r="B176" s="3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2">
      <c r="A177" s="1"/>
      <c r="B177" s="3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">
      <c r="A178" s="1"/>
      <c r="B178" s="3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2">
      <c r="A179" s="1"/>
      <c r="B179" s="3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2">
      <c r="A180" s="1"/>
      <c r="B180" s="3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2">
      <c r="A181" s="1"/>
      <c r="B181" s="3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2">
      <c r="A182" s="1"/>
      <c r="B182" s="3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">
      <c r="A183" s="1"/>
      <c r="B183" s="3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2">
      <c r="A184" s="1"/>
      <c r="B184" s="3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2">
      <c r="A185" s="1"/>
      <c r="B185" s="3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">
      <c r="A186" s="1"/>
      <c r="B186" s="3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">
      <c r="A187" s="1"/>
      <c r="B187" s="3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">
      <c r="A188" s="1"/>
      <c r="B188" s="3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2">
      <c r="A189" s="1"/>
      <c r="B189" s="3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2">
      <c r="A190" s="1"/>
      <c r="B190" s="3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</sheetData>
  <mergeCells count="45">
    <mergeCell ref="B22:C23"/>
    <mergeCell ref="B30:C30"/>
    <mergeCell ref="B31:C32"/>
    <mergeCell ref="B35:C35"/>
    <mergeCell ref="J19:J20"/>
    <mergeCell ref="A24:J24"/>
    <mergeCell ref="A21:A23"/>
    <mergeCell ref="B21:C21"/>
    <mergeCell ref="A25:J25"/>
    <mergeCell ref="A33:J33"/>
    <mergeCell ref="A35:A36"/>
    <mergeCell ref="A16:J16"/>
    <mergeCell ref="A15:J15"/>
    <mergeCell ref="A7:F7"/>
    <mergeCell ref="B19:B20"/>
    <mergeCell ref="A19:A20"/>
    <mergeCell ref="C12:C13"/>
    <mergeCell ref="F12:F13"/>
    <mergeCell ref="G12:G13"/>
    <mergeCell ref="H12:I12"/>
    <mergeCell ref="C19:C20"/>
    <mergeCell ref="A17:J17"/>
    <mergeCell ref="I1:J1"/>
    <mergeCell ref="A12:A13"/>
    <mergeCell ref="B12:B13"/>
    <mergeCell ref="D12:D13"/>
    <mergeCell ref="E12:E13"/>
    <mergeCell ref="J12:J13"/>
    <mergeCell ref="I2:J2"/>
    <mergeCell ref="A3:J3"/>
    <mergeCell ref="A4:J4"/>
    <mergeCell ref="A5:J5"/>
    <mergeCell ref="C51:D51"/>
    <mergeCell ref="A49:B49"/>
    <mergeCell ref="A50:B50"/>
    <mergeCell ref="C49:D49"/>
    <mergeCell ref="C50:D50"/>
    <mergeCell ref="A37:C39"/>
    <mergeCell ref="G50:H50"/>
    <mergeCell ref="G49:H49"/>
    <mergeCell ref="A30:A32"/>
    <mergeCell ref="A44:C47"/>
    <mergeCell ref="A40:C43"/>
    <mergeCell ref="B36:C36"/>
    <mergeCell ref="B34:C34"/>
  </mergeCells>
  <printOptions horizontalCentered="1"/>
  <pageMargins left="0.39370078740157483" right="0.39370078740157483" top="0.59055118110236227" bottom="0.39370078740157483" header="0" footer="0"/>
  <pageSetup paperSize="9" scale="8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за 4 кв. 2015 </vt:lpstr>
      <vt:lpstr>'отчет за 4 кв. 2015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Смолина Елена Александровна</dc:creator>
  <cp:lastModifiedBy>Прозорова Кристина Эдуардовна</cp:lastModifiedBy>
  <cp:lastPrinted>2016-01-13T11:42:31Z</cp:lastPrinted>
  <dcterms:created xsi:type="dcterms:W3CDTF">2014-04-07T02:44:58Z</dcterms:created>
  <dcterms:modified xsi:type="dcterms:W3CDTF">2016-01-13T11:42:37Z</dcterms:modified>
</cp:coreProperties>
</file>