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  <sheet name="молочные продукты" sheetId="2" r:id="rId2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<sst xmlns="http://schemas.openxmlformats.org/spreadsheetml/2006/main" count="184" uniqueCount="89">
  <si>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</si>
  <si>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</si>
  <si>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</si>
  <si>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</si>
  <si>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</si>
  <si>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</si>
  <si>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ООО « Уралтон», г. Екатеринбург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</si>
  <si>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</si>
  <si>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</si>
  <si>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</si>
  <si>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</si>
  <si>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</si>
  <si>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</si>
  <si>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</si>
  <si>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</si>
  <si>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</si>
  <si>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</si>
  <si>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</si>
  <si>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</si>
  <si>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</si>
  <si>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</si>
  <si>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</si>
  <si>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</si>
  <si>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</si>
  <si>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</si>
  <si>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</si>
  <si>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</si>
  <si>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</si>
  <si>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</si>
  <si>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</si>
  <si>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</si>
  <si>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</si>
  <si>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</si>
  <si>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</si>
  <si>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</si>
  <si>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Продукты питания  (молочные продукты)</t>
  </si>
  <si>
    <t>Телефон 8 (34675)  7-60-23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</si>
  <si>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</si>
  <si>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</si>
  <si>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</si>
  <si>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</si>
  <si>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Павлюк Е.Ю.         Подпись _____________________</t>
  </si>
  <si>
    <t>Ф.И.О.  руководителя                           Павлюк Е.Ю.                     Подпись ______________________</t>
  </si>
  <si>
    <t>Средняя цена, руб.</t>
  </si>
  <si>
    <t>Начальная   цена, руб.</t>
  </si>
  <si>
    <t xml:space="preserve">Кол-во ед. товара, кг.  </t>
  </si>
  <si>
    <t xml:space="preserve"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</t>
  </si>
  <si>
    <t xml:space="preserve">Печень говяжья замороженная,  в соответствии с ГОСТ </t>
  </si>
  <si>
    <t>Колбаса вареная без жира,  высший сорт,  ГОСТ 23670-79</t>
  </si>
  <si>
    <t xml:space="preserve">Сосиски говяжьи без жира,   высший сорт,  ГОСТ  23670-79        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</si>
  <si>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</t>
  </si>
  <si>
    <t>Кол-во ед. товара, кг</t>
  </si>
  <si>
    <t xml:space="preserve">Кол-во ед. товара, бан </t>
  </si>
  <si>
    <t>Молоко сгущенное с сахаром, с массовой  долей жира не менее 8,5%,  без растительных добавок,  380 гр., ГОСТ 2903 - 78</t>
  </si>
  <si>
    <t xml:space="preserve">Кол-во ед. товара, кг </t>
  </si>
  <si>
    <t>ООО "Купинский мясокомбинат"</t>
  </si>
  <si>
    <t>ЗАО БЛАФ РТМС "Петропавловск"</t>
  </si>
  <si>
    <t>ОАО "Океанрыбфлот" Камчатский край</t>
  </si>
  <si>
    <t>ООО "СЭВКО" г. Екатеринбург</t>
  </si>
  <si>
    <t>Ялуторовский молочный комбинат</t>
  </si>
  <si>
    <t>ОАО "Глубокий МК" г. Глубокое, Витебской обл.</t>
  </si>
  <si>
    <t>ОАО "Можгасыр"</t>
  </si>
  <si>
    <t>ООО "Молпродукт" г. Екатеринбург</t>
  </si>
  <si>
    <t>ООО "Продхолдинг" г. Челябинск</t>
  </si>
  <si>
    <t>"Шадринский МЗ" Курганская обл.</t>
  </si>
  <si>
    <t>"Алексеевский консервный комбинат" Татарстан</t>
  </si>
  <si>
    <t>ОАО Компания "Юнимилк", Тюменская обл.</t>
  </si>
  <si>
    <t>ООО "Промконсерв" г. Москва</t>
  </si>
  <si>
    <t>ООО "Ува-Молоко"</t>
  </si>
  <si>
    <t>ООО "Березовский молочный завод № 1" г. Березовский</t>
  </si>
  <si>
    <t>Способ размещения заказа:   открытый аукцион в электронной форме</t>
  </si>
  <si>
    <t>Часть IV. 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</si>
  <si>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Способ размещения заказа:  открытый аукцион в электронной форме</t>
  </si>
  <si>
    <t>ИП Соколова С.В.</t>
  </si>
  <si>
    <t>Телефон 8 (34675)  4-00-50</t>
  </si>
  <si>
    <t>ОАО "Могилевский МК"</t>
  </si>
  <si>
    <t>ООО "УралТон" г. Екатеринбург</t>
  </si>
  <si>
    <t>ООО "Свердловский МК"</t>
  </si>
  <si>
    <t>До 30.06.2012</t>
  </si>
  <si>
    <r>
      <t>Дата составления сводной  таблицы    23.04.2012</t>
    </r>
    <r>
      <rPr>
        <u val="single"/>
        <sz val="12"/>
        <color indexed="8"/>
        <rFont val="Times New Roman"/>
        <family val="1"/>
      </rPr>
      <t xml:space="preserve"> года</t>
    </r>
  </si>
  <si>
    <r>
      <t>Примечание: Лимит финансирования – 455 225</t>
    </r>
    <r>
      <rPr>
        <sz val="12"/>
        <color indexed="8"/>
        <rFont val="Times New Roman"/>
        <family val="1"/>
      </rPr>
      <t xml:space="preserve"> рублей.</t>
    </r>
  </si>
  <si>
    <t>Телефон 8 (34675)   6-00- 90, прайс-лист по состоянию на 16.04.2012г.</t>
  </si>
  <si>
    <t>Телефон 8 (34675)   4-00-50, прайс-лист по состоянию на 16.04.2012г..</t>
  </si>
  <si>
    <t>Телефон 8 (34675)   7-60-23, прайс-лист по состоянию на 16.04.2012г.</t>
  </si>
  <si>
    <t>ОАО МК "Сургутский"  г. Сургут</t>
  </si>
  <si>
    <t>Сургутский мясокомбинат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</si>
  <si>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</si>
  <si>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Примечание: Лимит финансирования –  1 473 900 рублей.</t>
  </si>
  <si>
    <r>
      <t>Дата составления сводной  таблицы    09.06.2012</t>
    </r>
    <r>
      <rPr>
        <u val="single"/>
        <sz val="12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</si>
</sst>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2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8" fillId="0" borderId="47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5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5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top" wrapText="1"/>
    </xf>
    <xf numFmtId="3" fontId="5" fillId="0" borderId="49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2" fillId="0" borderId="4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4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5" fillId="0" borderId="3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75" zoomScaleSheetLayoutView="75" zoomScalePageLayoutView="75" workbookViewId="0" topLeftCell="A1">
      <selection activeCell="S62" sqref="S62:S63"/>
    </sheetView>
  </sheetViews>
  <sheetFormatPr defaultColWidth="9.140625" defaultRowHeight="15"/>
  <cols>
    <col min="1" max="1" width="25.8515625" style="17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131" t="s">
        <v>86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">
      <c r="A2" s="132" t="s">
        <v>40</v>
      </c>
      <c r="B2" s="132"/>
      <c r="C2" s="132"/>
      <c r="D2" s="132"/>
      <c r="E2" s="132"/>
      <c r="F2" s="132"/>
      <c r="G2" s="132"/>
      <c r="H2" s="132"/>
      <c r="I2" s="1"/>
      <c r="J2" s="132" t="s">
        <v>72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5.75" thickBot="1">
      <c r="A3" s="2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125" t="s">
        <v>0</v>
      </c>
      <c r="B4" s="103" t="s">
        <v>1</v>
      </c>
      <c r="C4" s="154"/>
      <c r="D4" s="154"/>
      <c r="E4" s="154"/>
      <c r="F4" s="122"/>
      <c r="G4" s="226" t="s">
        <v>43</v>
      </c>
      <c r="H4" s="103" t="s">
        <v>1</v>
      </c>
      <c r="I4" s="154"/>
      <c r="J4" s="122"/>
      <c r="K4" s="121" t="s">
        <v>43</v>
      </c>
      <c r="L4" s="122"/>
      <c r="M4" s="103" t="s">
        <v>1</v>
      </c>
      <c r="N4" s="154"/>
      <c r="O4" s="122"/>
      <c r="P4" s="121" t="s">
        <v>43</v>
      </c>
      <c r="Q4" s="154"/>
      <c r="R4" s="154"/>
      <c r="S4" s="122"/>
      <c r="T4" s="133" t="s">
        <v>44</v>
      </c>
    </row>
    <row r="5" spans="1:20" ht="15.75" customHeight="1">
      <c r="A5" s="135"/>
      <c r="B5" s="123"/>
      <c r="C5" s="221"/>
      <c r="D5" s="221"/>
      <c r="E5" s="221"/>
      <c r="F5" s="124"/>
      <c r="G5" s="227"/>
      <c r="H5" s="123"/>
      <c r="I5" s="221"/>
      <c r="J5" s="124"/>
      <c r="K5" s="123"/>
      <c r="L5" s="124"/>
      <c r="M5" s="123"/>
      <c r="N5" s="221"/>
      <c r="O5" s="124"/>
      <c r="P5" s="229"/>
      <c r="Q5" s="131"/>
      <c r="R5" s="131"/>
      <c r="S5" s="230"/>
      <c r="T5" s="82"/>
    </row>
    <row r="6" spans="1:20" ht="15.75" thickBot="1">
      <c r="A6" s="135"/>
      <c r="B6" s="74"/>
      <c r="C6" s="75"/>
      <c r="D6" s="75"/>
      <c r="E6" s="75"/>
      <c r="F6" s="76"/>
      <c r="G6" s="227"/>
      <c r="H6" s="74"/>
      <c r="I6" s="75"/>
      <c r="J6" s="76"/>
      <c r="K6" s="123"/>
      <c r="L6" s="124"/>
      <c r="M6" s="74"/>
      <c r="N6" s="75"/>
      <c r="O6" s="76"/>
      <c r="P6" s="229"/>
      <c r="Q6" s="131"/>
      <c r="R6" s="131"/>
      <c r="S6" s="230"/>
      <c r="T6" s="82"/>
    </row>
    <row r="7" spans="1:20" ht="16.5" thickBot="1">
      <c r="A7" s="136"/>
      <c r="B7" s="207">
        <v>1</v>
      </c>
      <c r="C7" s="208"/>
      <c r="D7" s="207">
        <v>2</v>
      </c>
      <c r="E7" s="208"/>
      <c r="F7" s="23">
        <v>3</v>
      </c>
      <c r="G7" s="228"/>
      <c r="H7" s="23">
        <v>1</v>
      </c>
      <c r="I7" s="23">
        <v>2</v>
      </c>
      <c r="J7" s="23">
        <v>3</v>
      </c>
      <c r="K7" s="74"/>
      <c r="L7" s="76"/>
      <c r="M7" s="23">
        <v>1</v>
      </c>
      <c r="N7" s="23">
        <v>2</v>
      </c>
      <c r="O7" s="25">
        <v>3</v>
      </c>
      <c r="P7" s="231"/>
      <c r="Q7" s="232"/>
      <c r="R7" s="232"/>
      <c r="S7" s="233"/>
      <c r="T7" s="134"/>
    </row>
    <row r="8" spans="1:20" ht="15">
      <c r="A8" s="142" t="s">
        <v>24</v>
      </c>
      <c r="B8" s="71" t="s">
        <v>46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T8" s="220"/>
    </row>
    <row r="9" spans="1:20" ht="30" customHeight="1" thickBot="1">
      <c r="A9" s="143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215"/>
    </row>
    <row r="10" spans="1:20" ht="19.5" thickBot="1">
      <c r="A10" s="68" t="s">
        <v>45</v>
      </c>
      <c r="B10" s="216">
        <v>800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8"/>
      <c r="T10" s="24"/>
    </row>
    <row r="11" spans="1:20" ht="14.25" customHeight="1">
      <c r="A11" s="142" t="s">
        <v>25</v>
      </c>
      <c r="B11" s="71" t="s">
        <v>55</v>
      </c>
      <c r="C11" s="72"/>
      <c r="D11" s="72"/>
      <c r="E11" s="72"/>
      <c r="F11" s="72"/>
      <c r="G11" s="73"/>
      <c r="H11" s="71" t="s">
        <v>75</v>
      </c>
      <c r="I11" s="72"/>
      <c r="J11" s="72"/>
      <c r="K11" s="72"/>
      <c r="L11" s="73"/>
      <c r="M11" s="71" t="s">
        <v>76</v>
      </c>
      <c r="N11" s="72"/>
      <c r="O11" s="72"/>
      <c r="P11" s="72"/>
      <c r="Q11" s="72"/>
      <c r="R11" s="72"/>
      <c r="S11" s="73"/>
      <c r="T11" s="220"/>
    </row>
    <row r="12" spans="1:20" ht="12" customHeight="1" thickBot="1">
      <c r="A12" s="143"/>
      <c r="B12" s="74"/>
      <c r="C12" s="75"/>
      <c r="D12" s="75"/>
      <c r="E12" s="75"/>
      <c r="F12" s="75"/>
      <c r="G12" s="76"/>
      <c r="H12" s="74"/>
      <c r="I12" s="75"/>
      <c r="J12" s="75"/>
      <c r="K12" s="75"/>
      <c r="L12" s="76"/>
      <c r="M12" s="74"/>
      <c r="N12" s="75"/>
      <c r="O12" s="75"/>
      <c r="P12" s="75"/>
      <c r="Q12" s="75"/>
      <c r="R12" s="75"/>
      <c r="S12" s="76"/>
      <c r="T12" s="215"/>
    </row>
    <row r="13" spans="1:20" ht="16.5" thickBot="1">
      <c r="A13" s="18" t="s">
        <v>4</v>
      </c>
      <c r="B13" s="207">
        <v>235</v>
      </c>
      <c r="C13" s="225"/>
      <c r="D13" s="208"/>
      <c r="E13" s="23"/>
      <c r="F13" s="23"/>
      <c r="G13" s="28">
        <v>235</v>
      </c>
      <c r="H13" s="23">
        <v>240</v>
      </c>
      <c r="I13" s="23"/>
      <c r="J13" s="25"/>
      <c r="K13" s="27"/>
      <c r="L13" s="28">
        <v>240</v>
      </c>
      <c r="M13" s="23">
        <v>240</v>
      </c>
      <c r="N13" s="23"/>
      <c r="O13" s="25"/>
      <c r="P13" s="26"/>
      <c r="Q13" s="26"/>
      <c r="R13" s="27"/>
      <c r="S13" s="28">
        <v>240</v>
      </c>
      <c r="T13" s="29">
        <v>238</v>
      </c>
    </row>
    <row r="14" spans="1:20" ht="16.5" thickBot="1">
      <c r="A14" s="19" t="s">
        <v>5</v>
      </c>
      <c r="B14" s="222">
        <f>B13*B10</f>
        <v>188000</v>
      </c>
      <c r="C14" s="223"/>
      <c r="D14" s="224"/>
      <c r="E14" s="43"/>
      <c r="F14" s="43"/>
      <c r="G14" s="33">
        <f>G13*B10</f>
        <v>188000</v>
      </c>
      <c r="H14" s="43">
        <f>H13*B10</f>
        <v>192000</v>
      </c>
      <c r="I14" s="43"/>
      <c r="J14" s="49"/>
      <c r="K14" s="50"/>
      <c r="L14" s="33">
        <f>L13*B10</f>
        <v>192000</v>
      </c>
      <c r="M14" s="43">
        <f>B10*M13</f>
        <v>192000</v>
      </c>
      <c r="N14" s="43"/>
      <c r="O14" s="49"/>
      <c r="P14" s="51"/>
      <c r="Q14" s="51"/>
      <c r="R14" s="50"/>
      <c r="S14" s="33">
        <f>S13*B10</f>
        <v>192000</v>
      </c>
      <c r="T14" s="36">
        <f>T13*B10</f>
        <v>190400</v>
      </c>
    </row>
    <row r="15" spans="1:20" ht="15.75" thickTop="1">
      <c r="A15" s="125" t="s">
        <v>24</v>
      </c>
      <c r="B15" s="121" t="s">
        <v>50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22"/>
      <c r="T15" s="81"/>
    </row>
    <row r="16" spans="1:20" ht="15.75" thickBot="1">
      <c r="A16" s="143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215"/>
    </row>
    <row r="17" spans="1:20" ht="21.75" customHeight="1" thickBot="1">
      <c r="A17" s="68" t="s">
        <v>45</v>
      </c>
      <c r="B17" s="216">
        <v>2400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8"/>
      <c r="T17" s="24"/>
    </row>
    <row r="18" spans="1:20" ht="15" customHeight="1">
      <c r="A18" s="142" t="s">
        <v>26</v>
      </c>
      <c r="B18" s="204" t="s">
        <v>6</v>
      </c>
      <c r="C18" s="72"/>
      <c r="D18" s="72"/>
      <c r="E18" s="72"/>
      <c r="F18" s="72"/>
      <c r="G18" s="73"/>
      <c r="H18" s="71" t="s">
        <v>6</v>
      </c>
      <c r="I18" s="72"/>
      <c r="J18" s="72"/>
      <c r="K18" s="72"/>
      <c r="L18" s="73"/>
      <c r="M18" s="71" t="s">
        <v>6</v>
      </c>
      <c r="N18" s="72"/>
      <c r="O18" s="72"/>
      <c r="P18" s="72"/>
      <c r="Q18" s="72"/>
      <c r="R18" s="72"/>
      <c r="S18" s="73"/>
      <c r="T18" s="184"/>
    </row>
    <row r="19" spans="1:20" ht="6.75" customHeight="1" thickBot="1">
      <c r="A19" s="143"/>
      <c r="B19" s="74"/>
      <c r="C19" s="75"/>
      <c r="D19" s="75"/>
      <c r="E19" s="75"/>
      <c r="F19" s="75"/>
      <c r="G19" s="76"/>
      <c r="H19" s="74"/>
      <c r="I19" s="75"/>
      <c r="J19" s="75"/>
      <c r="K19" s="75"/>
      <c r="L19" s="76"/>
      <c r="M19" s="74"/>
      <c r="N19" s="75"/>
      <c r="O19" s="75"/>
      <c r="P19" s="75"/>
      <c r="Q19" s="75"/>
      <c r="R19" s="75"/>
      <c r="S19" s="76"/>
      <c r="T19" s="219"/>
    </row>
    <row r="20" spans="1:20" ht="16.5" thickBot="1">
      <c r="A20" s="18" t="s">
        <v>7</v>
      </c>
      <c r="B20" s="207">
        <v>295</v>
      </c>
      <c r="C20" s="208"/>
      <c r="D20" s="207"/>
      <c r="E20" s="208"/>
      <c r="F20" s="23"/>
      <c r="G20" s="28">
        <v>295</v>
      </c>
      <c r="H20" s="23">
        <v>300</v>
      </c>
      <c r="I20" s="23"/>
      <c r="J20" s="23"/>
      <c r="K20" s="209">
        <v>300</v>
      </c>
      <c r="L20" s="210"/>
      <c r="M20" s="23">
        <v>280</v>
      </c>
      <c r="N20" s="23"/>
      <c r="O20" s="25"/>
      <c r="P20" s="26"/>
      <c r="Q20" s="26"/>
      <c r="R20" s="27"/>
      <c r="S20" s="28">
        <v>280</v>
      </c>
      <c r="T20" s="29">
        <v>291</v>
      </c>
    </row>
    <row r="21" spans="1:20" ht="17.25" thickBot="1">
      <c r="A21" s="19" t="s">
        <v>5</v>
      </c>
      <c r="B21" s="211">
        <f>B17*B20</f>
        <v>708000</v>
      </c>
      <c r="C21" s="212"/>
      <c r="D21" s="211"/>
      <c r="E21" s="212"/>
      <c r="F21" s="13"/>
      <c r="G21" s="33">
        <f>B17*G20</f>
        <v>708000</v>
      </c>
      <c r="H21" s="13">
        <f>B17*H20</f>
        <v>720000</v>
      </c>
      <c r="I21" s="13"/>
      <c r="J21" s="13"/>
      <c r="K21" s="213">
        <f>B17*K20</f>
        <v>720000</v>
      </c>
      <c r="L21" s="214"/>
      <c r="M21" s="13">
        <f>B17*M20</f>
        <v>672000</v>
      </c>
      <c r="N21" s="13"/>
      <c r="O21" s="30"/>
      <c r="P21" s="31"/>
      <c r="Q21" s="31"/>
      <c r="R21" s="32"/>
      <c r="S21" s="33">
        <f>B17*S20</f>
        <v>672000</v>
      </c>
      <c r="T21" s="42">
        <f>T20*B17</f>
        <v>698400</v>
      </c>
    </row>
    <row r="22" spans="1:20" ht="15.75" thickTop="1">
      <c r="A22" s="125" t="s">
        <v>27</v>
      </c>
      <c r="B22" s="121" t="s">
        <v>47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5"/>
    </row>
    <row r="23" spans="1:20" ht="15.75" thickBot="1">
      <c r="A23" s="126"/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6"/>
    </row>
    <row r="24" spans="1:20" ht="15.75" thickTop="1">
      <c r="A24" s="144" t="s">
        <v>45</v>
      </c>
      <c r="B24" s="197">
        <v>200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9"/>
    </row>
    <row r="25" spans="1:20" ht="1.5" customHeight="1" thickBot="1">
      <c r="A25" s="126"/>
      <c r="B25" s="200"/>
      <c r="C25" s="201"/>
      <c r="D25" s="201"/>
      <c r="E25" s="201"/>
      <c r="F25" s="201"/>
      <c r="G25" s="201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3"/>
    </row>
    <row r="26" spans="1:20" ht="15" customHeight="1" thickTop="1">
      <c r="A26" s="125" t="s">
        <v>26</v>
      </c>
      <c r="B26" s="204" t="s">
        <v>6</v>
      </c>
      <c r="C26" s="72"/>
      <c r="D26" s="72"/>
      <c r="E26" s="72"/>
      <c r="F26" s="72"/>
      <c r="G26" s="73"/>
      <c r="H26" s="71" t="s">
        <v>6</v>
      </c>
      <c r="I26" s="72"/>
      <c r="J26" s="72"/>
      <c r="K26" s="72"/>
      <c r="L26" s="73"/>
      <c r="M26" s="71" t="s">
        <v>77</v>
      </c>
      <c r="N26" s="72"/>
      <c r="O26" s="72"/>
      <c r="P26" s="72"/>
      <c r="Q26" s="72"/>
      <c r="R26" s="72"/>
      <c r="S26" s="73"/>
      <c r="T26" s="205"/>
    </row>
    <row r="27" spans="1:20" ht="15.75" customHeight="1" thickBot="1">
      <c r="A27" s="126"/>
      <c r="B27" s="74"/>
      <c r="C27" s="75"/>
      <c r="D27" s="75"/>
      <c r="E27" s="75"/>
      <c r="F27" s="75"/>
      <c r="G27" s="76"/>
      <c r="H27" s="74"/>
      <c r="I27" s="75"/>
      <c r="J27" s="75"/>
      <c r="K27" s="75"/>
      <c r="L27" s="76"/>
      <c r="M27" s="74"/>
      <c r="N27" s="75"/>
      <c r="O27" s="75"/>
      <c r="P27" s="75"/>
      <c r="Q27" s="75"/>
      <c r="R27" s="75"/>
      <c r="S27" s="76"/>
      <c r="T27" s="206"/>
    </row>
    <row r="28" spans="1:20" ht="17.25" thickBot="1" thickTop="1">
      <c r="A28" s="19" t="s">
        <v>7</v>
      </c>
      <c r="B28" s="127">
        <v>130</v>
      </c>
      <c r="C28" s="128"/>
      <c r="D28" s="127"/>
      <c r="E28" s="128"/>
      <c r="F28" s="13"/>
      <c r="G28" s="33">
        <v>130</v>
      </c>
      <c r="H28" s="13">
        <v>150</v>
      </c>
      <c r="I28" s="13"/>
      <c r="J28" s="13"/>
      <c r="K28" s="189">
        <v>150</v>
      </c>
      <c r="L28" s="190"/>
      <c r="M28" s="13">
        <v>130</v>
      </c>
      <c r="N28" s="13"/>
      <c r="O28" s="54"/>
      <c r="P28" s="16"/>
      <c r="Q28" s="16"/>
      <c r="R28" s="13"/>
      <c r="S28" s="33">
        <v>130</v>
      </c>
      <c r="T28" s="36">
        <v>137</v>
      </c>
    </row>
    <row r="29" spans="1:20" ht="17.25" thickBot="1" thickTop="1">
      <c r="A29" s="62" t="s">
        <v>5</v>
      </c>
      <c r="B29" s="191">
        <f>B24*B28</f>
        <v>26000</v>
      </c>
      <c r="C29" s="192"/>
      <c r="D29" s="191"/>
      <c r="E29" s="192"/>
      <c r="F29" s="63"/>
      <c r="G29" s="64">
        <f>B24*G28</f>
        <v>26000</v>
      </c>
      <c r="H29" s="63">
        <f>B24*H28</f>
        <v>30000</v>
      </c>
      <c r="I29" s="63"/>
      <c r="J29" s="63"/>
      <c r="K29" s="193">
        <f>B24*K28</f>
        <v>30000</v>
      </c>
      <c r="L29" s="194"/>
      <c r="M29" s="63">
        <f>B24*M28</f>
        <v>26000</v>
      </c>
      <c r="N29" s="63"/>
      <c r="O29" s="65"/>
      <c r="P29" s="66"/>
      <c r="Q29" s="66"/>
      <c r="R29" s="63"/>
      <c r="S29" s="64">
        <f>B24*S28</f>
        <v>26000</v>
      </c>
      <c r="T29" s="36">
        <f>T28*B24</f>
        <v>27400</v>
      </c>
    </row>
    <row r="30" spans="1:20" ht="15.75" thickTop="1">
      <c r="A30" s="129" t="s">
        <v>27</v>
      </c>
      <c r="B30" s="178" t="s">
        <v>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80"/>
      <c r="T30" s="184"/>
    </row>
    <row r="31" spans="1:20" ht="15">
      <c r="A31" s="130"/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3"/>
      <c r="T31" s="185"/>
    </row>
    <row r="32" spans="1:20" ht="19.5" thickBot="1">
      <c r="A32" s="69" t="s">
        <v>45</v>
      </c>
      <c r="B32" s="186">
        <v>750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8"/>
      <c r="T32" s="61"/>
    </row>
    <row r="33" spans="1:20" ht="15" customHeight="1" thickTop="1">
      <c r="A33" s="125" t="s">
        <v>26</v>
      </c>
      <c r="B33" s="121" t="s">
        <v>56</v>
      </c>
      <c r="C33" s="154"/>
      <c r="D33" s="154"/>
      <c r="E33" s="154"/>
      <c r="F33" s="154"/>
      <c r="G33" s="122"/>
      <c r="H33" s="96" t="s">
        <v>56</v>
      </c>
      <c r="I33" s="111"/>
      <c r="J33" s="111"/>
      <c r="K33" s="111"/>
      <c r="L33" s="97"/>
      <c r="M33" s="96" t="s">
        <v>58</v>
      </c>
      <c r="N33" s="111"/>
      <c r="O33" s="111"/>
      <c r="P33" s="111"/>
      <c r="Q33" s="111"/>
      <c r="R33" s="111"/>
      <c r="S33" s="97"/>
      <c r="T33" s="166"/>
    </row>
    <row r="34" spans="1:20" ht="21" customHeight="1" thickBot="1">
      <c r="A34" s="126"/>
      <c r="B34" s="163"/>
      <c r="C34" s="164"/>
      <c r="D34" s="164"/>
      <c r="E34" s="164"/>
      <c r="F34" s="164"/>
      <c r="G34" s="165"/>
      <c r="H34" s="98"/>
      <c r="I34" s="177"/>
      <c r="J34" s="177"/>
      <c r="K34" s="177"/>
      <c r="L34" s="99"/>
      <c r="M34" s="98"/>
      <c r="N34" s="177"/>
      <c r="O34" s="177"/>
      <c r="P34" s="177"/>
      <c r="Q34" s="177"/>
      <c r="R34" s="177"/>
      <c r="S34" s="99"/>
      <c r="T34" s="158"/>
    </row>
    <row r="35" spans="1:20" ht="17.25" thickBot="1" thickTop="1">
      <c r="A35" s="19" t="s">
        <v>7</v>
      </c>
      <c r="B35" s="127">
        <v>90</v>
      </c>
      <c r="C35" s="128"/>
      <c r="D35" s="127"/>
      <c r="E35" s="128"/>
      <c r="F35" s="13"/>
      <c r="G35" s="33">
        <v>90</v>
      </c>
      <c r="H35" s="13">
        <v>95</v>
      </c>
      <c r="I35" s="13"/>
      <c r="J35" s="13"/>
      <c r="K35" s="161">
        <v>95</v>
      </c>
      <c r="L35" s="162"/>
      <c r="M35" s="13">
        <v>85</v>
      </c>
      <c r="N35" s="13"/>
      <c r="O35" s="37"/>
      <c r="P35" s="52"/>
      <c r="Q35" s="52"/>
      <c r="R35" s="35"/>
      <c r="S35" s="33">
        <v>85</v>
      </c>
      <c r="T35" s="36">
        <v>90</v>
      </c>
    </row>
    <row r="36" spans="1:20" ht="17.25" thickBot="1" thickTop="1">
      <c r="A36" s="19" t="s">
        <v>5</v>
      </c>
      <c r="B36" s="127">
        <f>B35*B32</f>
        <v>67500</v>
      </c>
      <c r="C36" s="128"/>
      <c r="D36" s="127"/>
      <c r="E36" s="128"/>
      <c r="F36" s="13"/>
      <c r="G36" s="33">
        <f>G35*B32</f>
        <v>67500</v>
      </c>
      <c r="H36" s="13">
        <f>H35*B32</f>
        <v>71250</v>
      </c>
      <c r="I36" s="13"/>
      <c r="J36" s="13"/>
      <c r="K36" s="161">
        <f>K35*B32</f>
        <v>71250</v>
      </c>
      <c r="L36" s="162"/>
      <c r="M36" s="13">
        <f>B32*M35</f>
        <v>63750</v>
      </c>
      <c r="N36" s="13"/>
      <c r="O36" s="37"/>
      <c r="P36" s="52"/>
      <c r="Q36" s="52"/>
      <c r="R36" s="35"/>
      <c r="S36" s="33">
        <f>S35*B32</f>
        <v>63750</v>
      </c>
      <c r="T36" s="36">
        <f>T35*B32</f>
        <v>67500</v>
      </c>
    </row>
    <row r="37" spans="1:20" ht="15.75" thickTop="1">
      <c r="A37" s="125" t="s">
        <v>27</v>
      </c>
      <c r="B37" s="103" t="s">
        <v>9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22"/>
      <c r="T37" s="166"/>
    </row>
    <row r="38" spans="1:20" ht="15.75" thickBot="1">
      <c r="A38" s="126"/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5"/>
      <c r="T38" s="158"/>
    </row>
    <row r="39" spans="1:20" ht="20.25" thickBot="1" thickTop="1">
      <c r="A39" s="19" t="s">
        <v>3</v>
      </c>
      <c r="B39" s="167">
        <v>1150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9"/>
      <c r="T39" s="36"/>
    </row>
    <row r="40" spans="1:20" ht="0.75" customHeight="1" thickTop="1">
      <c r="A40" s="125" t="s">
        <v>26</v>
      </c>
      <c r="B40" s="103" t="s">
        <v>10</v>
      </c>
      <c r="C40" s="154"/>
      <c r="D40" s="154"/>
      <c r="E40" s="154"/>
      <c r="F40" s="154"/>
      <c r="G40" s="122"/>
      <c r="H40" s="96" t="s">
        <v>57</v>
      </c>
      <c r="I40" s="111"/>
      <c r="J40" s="111"/>
      <c r="K40" s="111"/>
      <c r="L40" s="97"/>
      <c r="M40" s="96" t="s">
        <v>58</v>
      </c>
      <c r="N40" s="111"/>
      <c r="O40" s="111"/>
      <c r="P40" s="111"/>
      <c r="Q40" s="111"/>
      <c r="R40" s="111"/>
      <c r="S40" s="97"/>
      <c r="T40" s="166"/>
    </row>
    <row r="41" spans="1:20" ht="33" customHeight="1" thickBot="1">
      <c r="A41" s="126"/>
      <c r="B41" s="176" t="s">
        <v>57</v>
      </c>
      <c r="C41" s="164"/>
      <c r="D41" s="164"/>
      <c r="E41" s="164"/>
      <c r="F41" s="164"/>
      <c r="G41" s="165"/>
      <c r="H41" s="98"/>
      <c r="I41" s="177"/>
      <c r="J41" s="177"/>
      <c r="K41" s="177"/>
      <c r="L41" s="99"/>
      <c r="M41" s="98"/>
      <c r="N41" s="177"/>
      <c r="O41" s="177"/>
      <c r="P41" s="177"/>
      <c r="Q41" s="177"/>
      <c r="R41" s="177"/>
      <c r="S41" s="99"/>
      <c r="T41" s="158"/>
    </row>
    <row r="42" spans="1:20" ht="17.25" thickBot="1" thickTop="1">
      <c r="A42" s="19" t="s">
        <v>7</v>
      </c>
      <c r="B42" s="127">
        <v>150</v>
      </c>
      <c r="C42" s="128"/>
      <c r="D42" s="127"/>
      <c r="E42" s="128"/>
      <c r="F42" s="13"/>
      <c r="G42" s="33">
        <v>150</v>
      </c>
      <c r="H42" s="13">
        <v>155</v>
      </c>
      <c r="I42" s="13"/>
      <c r="J42" s="13"/>
      <c r="K42" s="161">
        <v>155</v>
      </c>
      <c r="L42" s="162"/>
      <c r="M42" s="13">
        <v>135</v>
      </c>
      <c r="N42" s="13"/>
      <c r="O42" s="34"/>
      <c r="P42" s="52"/>
      <c r="Q42" s="52"/>
      <c r="R42" s="35"/>
      <c r="S42" s="33">
        <v>135</v>
      </c>
      <c r="T42" s="36">
        <v>146</v>
      </c>
    </row>
    <row r="43" spans="1:20" ht="17.25" thickBot="1" thickTop="1">
      <c r="A43" s="19" t="s">
        <v>5</v>
      </c>
      <c r="B43" s="127">
        <f>B42*B39</f>
        <v>172500</v>
      </c>
      <c r="C43" s="128"/>
      <c r="D43" s="127"/>
      <c r="E43" s="128"/>
      <c r="F43" s="13"/>
      <c r="G43" s="33">
        <f>G42*B39</f>
        <v>172500</v>
      </c>
      <c r="H43" s="13">
        <f>B39*H42</f>
        <v>178250</v>
      </c>
      <c r="I43" s="13"/>
      <c r="J43" s="13"/>
      <c r="K43" s="161">
        <f>B39*K42</f>
        <v>178250</v>
      </c>
      <c r="L43" s="162"/>
      <c r="M43" s="13">
        <f>B39*M42</f>
        <v>155250</v>
      </c>
      <c r="N43" s="13"/>
      <c r="O43" s="30"/>
      <c r="P43" s="52"/>
      <c r="Q43" s="52"/>
      <c r="R43" s="35"/>
      <c r="S43" s="33">
        <f>B39*M42</f>
        <v>155250</v>
      </c>
      <c r="T43" s="36">
        <f>T42*B39</f>
        <v>167900</v>
      </c>
    </row>
    <row r="44" spans="1:20" ht="15.75" thickTop="1">
      <c r="A44" s="125" t="s">
        <v>27</v>
      </c>
      <c r="B44" s="121" t="s">
        <v>48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22"/>
      <c r="T44" s="166"/>
    </row>
    <row r="45" spans="1:20" ht="15.75" thickBot="1">
      <c r="A45" s="126"/>
      <c r="B45" s="163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5"/>
      <c r="T45" s="158"/>
    </row>
    <row r="46" spans="1:20" ht="20.25" thickBot="1" thickTop="1">
      <c r="A46" s="70" t="s">
        <v>45</v>
      </c>
      <c r="B46" s="167">
        <v>550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9"/>
      <c r="T46" s="36"/>
    </row>
    <row r="47" spans="1:20" ht="15" customHeight="1" thickTop="1">
      <c r="A47" s="125" t="s">
        <v>26</v>
      </c>
      <c r="B47" s="121" t="s">
        <v>84</v>
      </c>
      <c r="C47" s="154"/>
      <c r="D47" s="154"/>
      <c r="E47" s="154"/>
      <c r="F47" s="154"/>
      <c r="G47" s="122"/>
      <c r="H47" s="103" t="s">
        <v>84</v>
      </c>
      <c r="I47" s="154"/>
      <c r="J47" s="154"/>
      <c r="K47" s="154"/>
      <c r="L47" s="122"/>
      <c r="M47" s="170" t="s">
        <v>85</v>
      </c>
      <c r="N47" s="171"/>
      <c r="O47" s="171"/>
      <c r="P47" s="171"/>
      <c r="Q47" s="171"/>
      <c r="R47" s="171"/>
      <c r="S47" s="172"/>
      <c r="T47" s="166"/>
    </row>
    <row r="48" spans="1:20" ht="21" customHeight="1" thickBot="1">
      <c r="A48" s="126"/>
      <c r="B48" s="163"/>
      <c r="C48" s="164"/>
      <c r="D48" s="164"/>
      <c r="E48" s="164"/>
      <c r="F48" s="164"/>
      <c r="G48" s="165"/>
      <c r="H48" s="163"/>
      <c r="I48" s="164"/>
      <c r="J48" s="164"/>
      <c r="K48" s="164"/>
      <c r="L48" s="165"/>
      <c r="M48" s="173"/>
      <c r="N48" s="174"/>
      <c r="O48" s="174"/>
      <c r="P48" s="174"/>
      <c r="Q48" s="174"/>
      <c r="R48" s="174"/>
      <c r="S48" s="175"/>
      <c r="T48" s="158"/>
    </row>
    <row r="49" spans="1:20" ht="17.25" thickBot="1" thickTop="1">
      <c r="A49" s="19" t="s">
        <v>7</v>
      </c>
      <c r="B49" s="127">
        <v>295</v>
      </c>
      <c r="C49" s="128"/>
      <c r="D49" s="127"/>
      <c r="E49" s="128"/>
      <c r="F49" s="13"/>
      <c r="G49" s="33">
        <v>295</v>
      </c>
      <c r="H49" s="13">
        <v>300</v>
      </c>
      <c r="I49" s="13"/>
      <c r="J49" s="13"/>
      <c r="K49" s="161">
        <v>300</v>
      </c>
      <c r="L49" s="162"/>
      <c r="M49" s="13">
        <v>290</v>
      </c>
      <c r="N49" s="13"/>
      <c r="O49" s="37"/>
      <c r="P49" s="52"/>
      <c r="Q49" s="52"/>
      <c r="R49" s="35"/>
      <c r="S49" s="13">
        <v>290</v>
      </c>
      <c r="T49" s="36">
        <v>295</v>
      </c>
    </row>
    <row r="50" spans="1:20" ht="17.25" thickBot="1" thickTop="1">
      <c r="A50" s="19" t="s">
        <v>5</v>
      </c>
      <c r="B50" s="127">
        <f>B49*B46</f>
        <v>162250</v>
      </c>
      <c r="C50" s="128"/>
      <c r="D50" s="127"/>
      <c r="E50" s="128"/>
      <c r="F50" s="13"/>
      <c r="G50" s="33">
        <f>G49*B46</f>
        <v>162250</v>
      </c>
      <c r="H50" s="13">
        <f>H49*B46</f>
        <v>165000</v>
      </c>
      <c r="I50" s="13"/>
      <c r="J50" s="13"/>
      <c r="K50" s="161">
        <f>K49*B46</f>
        <v>165000</v>
      </c>
      <c r="L50" s="162"/>
      <c r="M50" s="13">
        <f>B46*M49</f>
        <v>159500</v>
      </c>
      <c r="N50" s="13"/>
      <c r="O50" s="37"/>
      <c r="P50" s="52"/>
      <c r="Q50" s="52"/>
      <c r="R50" s="35"/>
      <c r="S50" s="13">
        <f>B46*S49</f>
        <v>159500</v>
      </c>
      <c r="T50" s="36">
        <f>T49*B46</f>
        <v>162250</v>
      </c>
    </row>
    <row r="51" spans="1:20" ht="15.75" thickTop="1">
      <c r="A51" s="125" t="s">
        <v>27</v>
      </c>
      <c r="B51" s="121" t="s">
        <v>49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22"/>
      <c r="T51" s="166"/>
    </row>
    <row r="52" spans="1:20" ht="15.75" thickBot="1">
      <c r="A52" s="126"/>
      <c r="B52" s="163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5"/>
      <c r="T52" s="158"/>
    </row>
    <row r="53" spans="1:20" ht="20.25" thickBot="1" thickTop="1">
      <c r="A53" s="70" t="s">
        <v>45</v>
      </c>
      <c r="B53" s="167">
        <v>550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9"/>
      <c r="T53" s="36"/>
    </row>
    <row r="54" spans="1:20" ht="15" customHeight="1" thickTop="1">
      <c r="A54" s="125" t="s">
        <v>26</v>
      </c>
      <c r="B54" s="103" t="s">
        <v>6</v>
      </c>
      <c r="C54" s="154"/>
      <c r="D54" s="154"/>
      <c r="E54" s="154"/>
      <c r="F54" s="154"/>
      <c r="G54" s="122"/>
      <c r="H54" s="103" t="s">
        <v>6</v>
      </c>
      <c r="I54" s="154"/>
      <c r="J54" s="154"/>
      <c r="K54" s="154"/>
      <c r="L54" s="122"/>
      <c r="M54" s="170" t="s">
        <v>6</v>
      </c>
      <c r="N54" s="171"/>
      <c r="O54" s="171"/>
      <c r="P54" s="171"/>
      <c r="Q54" s="171"/>
      <c r="R54" s="171"/>
      <c r="S54" s="172"/>
      <c r="T54" s="166"/>
    </row>
    <row r="55" spans="1:20" ht="23.25" customHeight="1" thickBot="1">
      <c r="A55" s="126"/>
      <c r="B55" s="163"/>
      <c r="C55" s="164"/>
      <c r="D55" s="164"/>
      <c r="E55" s="164"/>
      <c r="F55" s="164"/>
      <c r="G55" s="165"/>
      <c r="H55" s="163"/>
      <c r="I55" s="164"/>
      <c r="J55" s="164"/>
      <c r="K55" s="164"/>
      <c r="L55" s="165"/>
      <c r="M55" s="173"/>
      <c r="N55" s="174"/>
      <c r="O55" s="174"/>
      <c r="P55" s="174"/>
      <c r="Q55" s="174"/>
      <c r="R55" s="174"/>
      <c r="S55" s="175"/>
      <c r="T55" s="158"/>
    </row>
    <row r="56" spans="1:20" ht="17.25" thickBot="1" thickTop="1">
      <c r="A56" s="19" t="s">
        <v>7</v>
      </c>
      <c r="B56" s="127">
        <v>295</v>
      </c>
      <c r="C56" s="128"/>
      <c r="D56" s="127"/>
      <c r="E56" s="128"/>
      <c r="F56" s="13"/>
      <c r="G56" s="33">
        <v>295</v>
      </c>
      <c r="H56" s="13">
        <v>300</v>
      </c>
      <c r="I56" s="13"/>
      <c r="J56" s="13"/>
      <c r="K56" s="161">
        <v>300</v>
      </c>
      <c r="L56" s="162"/>
      <c r="M56" s="13">
        <v>280</v>
      </c>
      <c r="N56" s="13"/>
      <c r="O56" s="37"/>
      <c r="P56" s="52"/>
      <c r="Q56" s="52"/>
      <c r="R56" s="35"/>
      <c r="S56" s="33">
        <v>280</v>
      </c>
      <c r="T56" s="36">
        <v>291</v>
      </c>
    </row>
    <row r="57" spans="1:20" ht="17.25" customHeight="1" thickBot="1" thickTop="1">
      <c r="A57" s="19" t="s">
        <v>5</v>
      </c>
      <c r="B57" s="127">
        <f>B56*B53</f>
        <v>162250</v>
      </c>
      <c r="C57" s="128"/>
      <c r="D57" s="127"/>
      <c r="E57" s="128"/>
      <c r="F57" s="13"/>
      <c r="G57" s="33">
        <f>G56*B53</f>
        <v>162250</v>
      </c>
      <c r="H57" s="13">
        <f>H56*B53</f>
        <v>165000</v>
      </c>
      <c r="I57" s="13"/>
      <c r="J57" s="13"/>
      <c r="K57" s="161">
        <f>K56*B53</f>
        <v>165000</v>
      </c>
      <c r="L57" s="162"/>
      <c r="M57" s="13">
        <f>B53*M56</f>
        <v>154000</v>
      </c>
      <c r="N57" s="13"/>
      <c r="O57" s="37"/>
      <c r="P57" s="52"/>
      <c r="Q57" s="52"/>
      <c r="R57" s="35"/>
      <c r="S57" s="13">
        <f>B53*S56</f>
        <v>154000</v>
      </c>
      <c r="T57" s="36">
        <f>T56*B53</f>
        <v>160050</v>
      </c>
    </row>
    <row r="58" spans="1:20" ht="17.25" thickBot="1" thickTop="1">
      <c r="A58" s="19" t="s">
        <v>11</v>
      </c>
      <c r="B58" s="92"/>
      <c r="C58" s="93"/>
      <c r="D58" s="92"/>
      <c r="E58" s="93"/>
      <c r="F58" s="55"/>
      <c r="G58" s="55"/>
      <c r="H58" s="55"/>
      <c r="I58" s="55"/>
      <c r="J58" s="55"/>
      <c r="K58" s="92"/>
      <c r="L58" s="93"/>
      <c r="M58" s="55"/>
      <c r="N58" s="55"/>
      <c r="O58" s="59"/>
      <c r="P58" s="57"/>
      <c r="Q58" s="57"/>
      <c r="R58" s="56"/>
      <c r="S58" s="55"/>
      <c r="T58" s="60"/>
    </row>
    <row r="59" spans="1:20" ht="42" customHeight="1" thickBot="1" thickTop="1">
      <c r="A59" s="19" t="s">
        <v>12</v>
      </c>
      <c r="B59" s="127"/>
      <c r="C59" s="128"/>
      <c r="D59" s="159"/>
      <c r="E59" s="160"/>
      <c r="F59" s="13"/>
      <c r="G59" s="13"/>
      <c r="H59" s="43"/>
      <c r="I59" s="43"/>
      <c r="J59" s="13"/>
      <c r="K59" s="159"/>
      <c r="L59" s="160"/>
      <c r="M59" s="43"/>
      <c r="N59" s="43"/>
      <c r="O59" s="37"/>
      <c r="P59" s="52"/>
      <c r="Q59" s="52"/>
      <c r="R59" s="35"/>
      <c r="S59" s="43"/>
      <c r="T59" s="22"/>
    </row>
    <row r="60" spans="1:20" ht="15.75" thickTop="1">
      <c r="A60" s="125" t="s">
        <v>28</v>
      </c>
      <c r="B60" s="85">
        <f>B57+B50+B43+B36+B29+B21+B14</f>
        <v>1486500</v>
      </c>
      <c r="C60" s="87"/>
      <c r="D60" s="85">
        <f>D57+D50+D43+D36+D29+D21+E14</f>
        <v>0</v>
      </c>
      <c r="E60" s="87"/>
      <c r="F60" s="83">
        <f>F57+F50+F43+F36+F29+F21+F14</f>
        <v>0</v>
      </c>
      <c r="G60" s="83">
        <f>G57+G50+G43+G36+G29+G21+G14</f>
        <v>1486500</v>
      </c>
      <c r="H60" s="83">
        <f>H57+H50+H43+H36+H29+H21+H14</f>
        <v>1521500</v>
      </c>
      <c r="I60" s="83">
        <f>I57+I50+I43+I36+I29+I21+I14</f>
        <v>0</v>
      </c>
      <c r="J60" s="83">
        <f>J57+J50+J43+J36+J29+J21+J14</f>
        <v>0</v>
      </c>
      <c r="K60" s="85">
        <f>K57+K50+K43+K36+K29+K21+L14</f>
        <v>1521500</v>
      </c>
      <c r="L60" s="87"/>
      <c r="M60" s="83">
        <f>M14+M21+M29+M36+M43+M50+M57</f>
        <v>1422500</v>
      </c>
      <c r="N60" s="83">
        <v>0</v>
      </c>
      <c r="O60" s="85">
        <f>O14</f>
        <v>0</v>
      </c>
      <c r="P60" s="86"/>
      <c r="Q60" s="86"/>
      <c r="R60" s="87"/>
      <c r="S60" s="83">
        <f>S14+S21+S29+S36+S43+S50+S57</f>
        <v>1422500</v>
      </c>
      <c r="T60" s="157">
        <f>T57+T50+T43+T36+T29+T21+T14</f>
        <v>1473900</v>
      </c>
    </row>
    <row r="61" spans="1:20" ht="15.75" thickBot="1">
      <c r="A61" s="126"/>
      <c r="B61" s="88"/>
      <c r="C61" s="90"/>
      <c r="D61" s="88"/>
      <c r="E61" s="90"/>
      <c r="F61" s="84"/>
      <c r="G61" s="84"/>
      <c r="H61" s="84"/>
      <c r="I61" s="84"/>
      <c r="J61" s="84"/>
      <c r="K61" s="88"/>
      <c r="L61" s="90"/>
      <c r="M61" s="84"/>
      <c r="N61" s="84"/>
      <c r="O61" s="88"/>
      <c r="P61" s="89"/>
      <c r="Q61" s="89"/>
      <c r="R61" s="90"/>
      <c r="S61" s="84"/>
      <c r="T61" s="158"/>
    </row>
    <row r="62" spans="1:20" ht="30.75" customHeight="1" thickTop="1">
      <c r="A62" s="125" t="s">
        <v>13</v>
      </c>
      <c r="B62" s="114">
        <v>41061</v>
      </c>
      <c r="C62" s="115"/>
      <c r="D62" s="114"/>
      <c r="E62" s="115"/>
      <c r="F62" s="79"/>
      <c r="G62" s="79">
        <v>41061</v>
      </c>
      <c r="H62" s="79">
        <v>41061</v>
      </c>
      <c r="I62" s="79"/>
      <c r="J62" s="79"/>
      <c r="K62" s="47"/>
      <c r="L62" s="119">
        <v>41061</v>
      </c>
      <c r="M62" s="79">
        <v>41061</v>
      </c>
      <c r="N62" s="79"/>
      <c r="O62" s="114"/>
      <c r="P62" s="111"/>
      <c r="Q62" s="111"/>
      <c r="R62" s="97"/>
      <c r="S62" s="79">
        <v>41061</v>
      </c>
      <c r="T62" s="81"/>
    </row>
    <row r="63" spans="1:20" ht="15.75" thickBot="1">
      <c r="A63" s="155"/>
      <c r="B63" s="116"/>
      <c r="C63" s="117"/>
      <c r="D63" s="116"/>
      <c r="E63" s="117"/>
      <c r="F63" s="118"/>
      <c r="G63" s="78"/>
      <c r="H63" s="78"/>
      <c r="I63" s="78"/>
      <c r="J63" s="78"/>
      <c r="K63" s="48"/>
      <c r="L63" s="120"/>
      <c r="M63" s="78"/>
      <c r="N63" s="78"/>
      <c r="O63" s="112"/>
      <c r="P63" s="113"/>
      <c r="Q63" s="113"/>
      <c r="R63" s="120"/>
      <c r="S63" s="80"/>
      <c r="T63" s="82"/>
    </row>
    <row r="64" spans="1:20" ht="15" customHeight="1" thickTop="1">
      <c r="A64" s="125" t="s">
        <v>14</v>
      </c>
      <c r="B64" s="96" t="s">
        <v>78</v>
      </c>
      <c r="C64" s="97"/>
      <c r="D64" s="96"/>
      <c r="E64" s="97"/>
      <c r="F64" s="77"/>
      <c r="G64" s="77" t="s">
        <v>78</v>
      </c>
      <c r="H64" s="77" t="s">
        <v>78</v>
      </c>
      <c r="I64" s="77"/>
      <c r="J64" s="77"/>
      <c r="K64" s="96" t="s">
        <v>78</v>
      </c>
      <c r="L64" s="97"/>
      <c r="M64" s="77" t="s">
        <v>78</v>
      </c>
      <c r="N64" s="77"/>
      <c r="O64" s="96"/>
      <c r="P64" s="111"/>
      <c r="Q64" s="111"/>
      <c r="R64" s="111"/>
      <c r="S64" s="77" t="s">
        <v>78</v>
      </c>
      <c r="T64" s="148"/>
    </row>
    <row r="65" spans="1:20" ht="39.75" customHeight="1" thickBot="1">
      <c r="A65" s="155"/>
      <c r="B65" s="98"/>
      <c r="C65" s="99"/>
      <c r="D65" s="98"/>
      <c r="E65" s="99"/>
      <c r="F65" s="78"/>
      <c r="G65" s="91"/>
      <c r="H65" s="91"/>
      <c r="I65" s="78"/>
      <c r="J65" s="78"/>
      <c r="K65" s="98"/>
      <c r="L65" s="99"/>
      <c r="M65" s="91"/>
      <c r="N65" s="78"/>
      <c r="O65" s="112"/>
      <c r="P65" s="113"/>
      <c r="Q65" s="113"/>
      <c r="R65" s="113"/>
      <c r="S65" s="91"/>
      <c r="T65" s="149"/>
    </row>
    <row r="66" spans="1:20" ht="46.5" customHeight="1" thickTop="1">
      <c r="A66" s="150" t="s">
        <v>15</v>
      </c>
      <c r="B66" s="151"/>
      <c r="C66" s="103" t="s">
        <v>16</v>
      </c>
      <c r="D66" s="154"/>
      <c r="E66" s="154"/>
      <c r="F66" s="154"/>
      <c r="G66" s="122"/>
      <c r="H66" s="103" t="s">
        <v>29</v>
      </c>
      <c r="I66" s="104"/>
      <c r="J66" s="104"/>
      <c r="K66" s="104"/>
      <c r="L66" s="104"/>
      <c r="M66" s="104"/>
      <c r="N66" s="104"/>
      <c r="O66" s="105"/>
      <c r="P66" s="5"/>
      <c r="Q66" s="6"/>
      <c r="R66" s="7"/>
      <c r="S66" s="67"/>
      <c r="T66" s="67"/>
    </row>
    <row r="67" spans="1:20" ht="16.5" thickBot="1">
      <c r="A67" s="152"/>
      <c r="B67" s="153"/>
      <c r="C67" s="74"/>
      <c r="D67" s="75"/>
      <c r="E67" s="75"/>
      <c r="F67" s="75"/>
      <c r="G67" s="76"/>
      <c r="H67" s="106"/>
      <c r="I67" s="107"/>
      <c r="J67" s="107"/>
      <c r="K67" s="107"/>
      <c r="L67" s="107"/>
      <c r="M67" s="107"/>
      <c r="N67" s="107"/>
      <c r="O67" s="108"/>
      <c r="P67" s="8"/>
      <c r="Q67" s="9"/>
      <c r="R67" s="3"/>
      <c r="S67" s="2"/>
      <c r="T67" s="2"/>
    </row>
    <row r="68" spans="1:20" ht="16.5" thickBot="1">
      <c r="A68" s="109" t="s">
        <v>19</v>
      </c>
      <c r="B68" s="110"/>
      <c r="C68" s="156" t="s">
        <v>20</v>
      </c>
      <c r="D68" s="138"/>
      <c r="E68" s="138"/>
      <c r="F68" s="138"/>
      <c r="G68" s="139"/>
      <c r="H68" s="109" t="s">
        <v>21</v>
      </c>
      <c r="I68" s="101"/>
      <c r="J68" s="101"/>
      <c r="K68" s="101"/>
      <c r="L68" s="101"/>
      <c r="M68" s="101"/>
      <c r="N68" s="101"/>
      <c r="O68" s="102"/>
      <c r="P68" s="10"/>
      <c r="Q68" s="11"/>
      <c r="R68" s="140"/>
      <c r="S68" s="141"/>
      <c r="T68" s="141"/>
    </row>
    <row r="69" spans="1:20" ht="16.5" thickBot="1">
      <c r="A69" s="109" t="s">
        <v>22</v>
      </c>
      <c r="B69" s="110"/>
      <c r="C69" s="145" t="s">
        <v>73</v>
      </c>
      <c r="D69" s="146"/>
      <c r="E69" s="146"/>
      <c r="F69" s="146"/>
      <c r="G69" s="147"/>
      <c r="H69" s="100" t="s">
        <v>74</v>
      </c>
      <c r="I69" s="101"/>
      <c r="J69" s="101"/>
      <c r="K69" s="101"/>
      <c r="L69" s="101"/>
      <c r="M69" s="101"/>
      <c r="N69" s="101"/>
      <c r="O69" s="102"/>
      <c r="P69" s="10"/>
      <c r="Q69" s="11"/>
      <c r="R69" s="140"/>
      <c r="S69" s="141"/>
      <c r="T69" s="141"/>
    </row>
    <row r="70" spans="1:20" ht="16.5" customHeight="1" thickBot="1">
      <c r="A70" s="109" t="s">
        <v>23</v>
      </c>
      <c r="B70" s="110"/>
      <c r="C70" s="137" t="s">
        <v>39</v>
      </c>
      <c r="D70" s="138"/>
      <c r="E70" s="138"/>
      <c r="F70" s="138"/>
      <c r="G70" s="139"/>
      <c r="H70" s="100" t="s">
        <v>36</v>
      </c>
      <c r="I70" s="101"/>
      <c r="J70" s="101"/>
      <c r="K70" s="101"/>
      <c r="L70" s="101"/>
      <c r="M70" s="101"/>
      <c r="N70" s="101"/>
      <c r="O70" s="102"/>
      <c r="P70" s="10"/>
      <c r="Q70" s="11"/>
      <c r="R70" s="140"/>
      <c r="S70" s="141"/>
      <c r="T70" s="141"/>
    </row>
    <row r="72" spans="1:6" ht="15">
      <c r="A72" s="94" t="s">
        <v>87</v>
      </c>
      <c r="B72" s="94"/>
      <c r="C72" s="94"/>
      <c r="D72" s="94"/>
      <c r="E72" s="94"/>
      <c r="F72" s="94"/>
    </row>
    <row r="73" spans="1:8" ht="22.5" customHeight="1">
      <c r="A73" s="94" t="s">
        <v>41</v>
      </c>
      <c r="B73" s="94"/>
      <c r="C73" s="94"/>
      <c r="D73" s="94"/>
      <c r="E73" s="94"/>
      <c r="F73" s="94"/>
      <c r="G73" s="94"/>
      <c r="H73" s="94"/>
    </row>
    <row r="74" spans="1:8" ht="39" customHeight="1">
      <c r="A74" s="95" t="s">
        <v>88</v>
      </c>
      <c r="B74" s="94"/>
      <c r="C74" s="94"/>
      <c r="D74" s="94"/>
      <c r="E74" s="94"/>
      <c r="F74" s="94"/>
      <c r="G74" s="94"/>
      <c r="H74" s="94"/>
    </row>
  </sheetData>
  <sheetProtection/>
  <mergeCells count="181">
    <mergeCell ref="M4:O6"/>
    <mergeCell ref="B7:C7"/>
    <mergeCell ref="D7:E7"/>
    <mergeCell ref="B14:D14"/>
    <mergeCell ref="B8:S9"/>
    <mergeCell ref="B13:D13"/>
    <mergeCell ref="B4:F6"/>
    <mergeCell ref="G4:G7"/>
    <mergeCell ref="H4:J6"/>
    <mergeCell ref="P4:S7"/>
    <mergeCell ref="T8:T9"/>
    <mergeCell ref="B10:S10"/>
    <mergeCell ref="B11:G12"/>
    <mergeCell ref="H11:L12"/>
    <mergeCell ref="M11:S12"/>
    <mergeCell ref="T11:T12"/>
    <mergeCell ref="K21:L21"/>
    <mergeCell ref="B15:S16"/>
    <mergeCell ref="T15:T16"/>
    <mergeCell ref="B17:S17"/>
    <mergeCell ref="B18:G19"/>
    <mergeCell ref="H18:L19"/>
    <mergeCell ref="M18:S19"/>
    <mergeCell ref="T18:T1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B41:G41"/>
    <mergeCell ref="H40:L41"/>
    <mergeCell ref="M40:S41"/>
    <mergeCell ref="T40:T41"/>
    <mergeCell ref="B37:S38"/>
    <mergeCell ref="T37:T38"/>
    <mergeCell ref="B39:S39"/>
    <mergeCell ref="B40:G40"/>
    <mergeCell ref="B42:C42"/>
    <mergeCell ref="D42:E42"/>
    <mergeCell ref="K42:L42"/>
    <mergeCell ref="B43:C43"/>
    <mergeCell ref="D43:E43"/>
    <mergeCell ref="K43:L43"/>
    <mergeCell ref="B44:S45"/>
    <mergeCell ref="T44:T45"/>
    <mergeCell ref="B46:S46"/>
    <mergeCell ref="B47:G48"/>
    <mergeCell ref="H47:L48"/>
    <mergeCell ref="M47:S48"/>
    <mergeCell ref="T47:T48"/>
    <mergeCell ref="B49:C49"/>
    <mergeCell ref="D49:E49"/>
    <mergeCell ref="K49:L49"/>
    <mergeCell ref="B50:C50"/>
    <mergeCell ref="D50:E50"/>
    <mergeCell ref="K50:L50"/>
    <mergeCell ref="B51:S52"/>
    <mergeCell ref="T51:T52"/>
    <mergeCell ref="B53:S53"/>
    <mergeCell ref="B54:G55"/>
    <mergeCell ref="H54:L55"/>
    <mergeCell ref="M54:S55"/>
    <mergeCell ref="T54:T55"/>
    <mergeCell ref="B59:C59"/>
    <mergeCell ref="D59:E59"/>
    <mergeCell ref="K59:L59"/>
    <mergeCell ref="K56:L56"/>
    <mergeCell ref="B57:C57"/>
    <mergeCell ref="D57:E57"/>
    <mergeCell ref="K57:L57"/>
    <mergeCell ref="B56:C56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C69:G69"/>
    <mergeCell ref="C70:G70"/>
    <mergeCell ref="B60:C61"/>
    <mergeCell ref="D60:E61"/>
    <mergeCell ref="F60:F61"/>
    <mergeCell ref="G60:G61"/>
    <mergeCell ref="A60:A61"/>
    <mergeCell ref="A26:A27"/>
    <mergeCell ref="A40:A41"/>
    <mergeCell ref="A30:A31"/>
    <mergeCell ref="A33:A34"/>
    <mergeCell ref="A37:A38"/>
    <mergeCell ref="A1:T1"/>
    <mergeCell ref="A2:H2"/>
    <mergeCell ref="J2:T2"/>
    <mergeCell ref="T4:T7"/>
    <mergeCell ref="A4:A7"/>
    <mergeCell ref="K4:L7"/>
    <mergeCell ref="N64:N65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O64:R65"/>
    <mergeCell ref="A72:F72"/>
    <mergeCell ref="B62:C63"/>
    <mergeCell ref="D62:E63"/>
    <mergeCell ref="F62:F63"/>
    <mergeCell ref="H62:H63"/>
    <mergeCell ref="G62:G63"/>
    <mergeCell ref="L62:L63"/>
    <mergeCell ref="J64:J65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M26:S27"/>
    <mergeCell ref="I64:I65"/>
    <mergeCell ref="S62:S63"/>
    <mergeCell ref="T62:T63"/>
    <mergeCell ref="I62:I63"/>
    <mergeCell ref="N60:N61"/>
    <mergeCell ref="O60:R61"/>
    <mergeCell ref="S60:S61"/>
    <mergeCell ref="M64:M65"/>
    <mergeCell ref="K58:L5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25.140625" style="17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242" t="s">
        <v>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1:18" ht="15.75" thickBot="1">
      <c r="A2" s="243" t="s">
        <v>35</v>
      </c>
      <c r="B2" s="244"/>
      <c r="C2" s="244"/>
      <c r="D2" s="244"/>
      <c r="E2" s="244"/>
      <c r="F2" s="244"/>
      <c r="G2" s="244"/>
      <c r="L2" s="243" t="s">
        <v>70</v>
      </c>
      <c r="M2" s="243"/>
      <c r="N2" s="243"/>
      <c r="O2" s="243"/>
      <c r="P2" s="243"/>
      <c r="Q2" s="243"/>
      <c r="R2" s="243"/>
    </row>
    <row r="3" spans="1:18" ht="15.75" customHeight="1" thickTop="1">
      <c r="A3" s="125" t="s">
        <v>0</v>
      </c>
      <c r="B3" s="103" t="s">
        <v>1</v>
      </c>
      <c r="C3" s="154"/>
      <c r="D3" s="154"/>
      <c r="E3" s="154"/>
      <c r="F3" s="122"/>
      <c r="G3" s="234" t="s">
        <v>2</v>
      </c>
      <c r="H3" s="103" t="s">
        <v>1</v>
      </c>
      <c r="I3" s="154"/>
      <c r="J3" s="122"/>
      <c r="K3" s="103" t="s">
        <v>2</v>
      </c>
      <c r="L3" s="122"/>
      <c r="M3" s="103" t="s">
        <v>1</v>
      </c>
      <c r="N3" s="154"/>
      <c r="O3" s="154"/>
      <c r="P3" s="122"/>
      <c r="Q3" s="234" t="s">
        <v>2</v>
      </c>
      <c r="R3" s="81" t="s">
        <v>30</v>
      </c>
    </row>
    <row r="4" spans="1:18" ht="15.75" customHeight="1" thickBot="1">
      <c r="A4" s="135"/>
      <c r="B4" s="74"/>
      <c r="C4" s="75"/>
      <c r="D4" s="75"/>
      <c r="E4" s="75"/>
      <c r="F4" s="76"/>
      <c r="G4" s="227"/>
      <c r="H4" s="74"/>
      <c r="I4" s="75"/>
      <c r="J4" s="76"/>
      <c r="K4" s="123"/>
      <c r="L4" s="124"/>
      <c r="M4" s="74"/>
      <c r="N4" s="75"/>
      <c r="O4" s="75"/>
      <c r="P4" s="76"/>
      <c r="Q4" s="278"/>
      <c r="R4" s="276"/>
    </row>
    <row r="5" spans="1:18" ht="16.5" thickBot="1">
      <c r="A5" s="136"/>
      <c r="B5" s="25">
        <v>1</v>
      </c>
      <c r="C5" s="27"/>
      <c r="D5" s="207">
        <v>2</v>
      </c>
      <c r="E5" s="208"/>
      <c r="F5" s="23">
        <v>3</v>
      </c>
      <c r="G5" s="228"/>
      <c r="H5" s="23">
        <v>1</v>
      </c>
      <c r="I5" s="23">
        <v>2</v>
      </c>
      <c r="J5" s="23">
        <v>3</v>
      </c>
      <c r="K5" s="74"/>
      <c r="L5" s="76"/>
      <c r="M5" s="25">
        <v>1</v>
      </c>
      <c r="N5" s="27"/>
      <c r="O5" s="23">
        <v>2</v>
      </c>
      <c r="P5" s="23">
        <v>3</v>
      </c>
      <c r="Q5" s="279"/>
      <c r="R5" s="277"/>
    </row>
    <row r="6" spans="1:18" ht="15">
      <c r="A6" s="142" t="s">
        <v>27</v>
      </c>
      <c r="B6" s="245" t="s">
        <v>31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7"/>
      <c r="R6" s="272"/>
    </row>
    <row r="7" spans="1:18" ht="15.75" thickBot="1">
      <c r="A7" s="143"/>
      <c r="B7" s="248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50"/>
      <c r="R7" s="273"/>
    </row>
    <row r="8" spans="1:18" ht="17.25" thickBot="1">
      <c r="A8" s="68" t="s">
        <v>51</v>
      </c>
      <c r="B8" s="207">
        <v>50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08"/>
      <c r="R8" s="39"/>
    </row>
    <row r="9" spans="1:18" ht="15">
      <c r="A9" s="142" t="s">
        <v>26</v>
      </c>
      <c r="B9" s="245" t="s">
        <v>38</v>
      </c>
      <c r="C9" s="246"/>
      <c r="D9" s="246"/>
      <c r="E9" s="246"/>
      <c r="F9" s="246"/>
      <c r="G9" s="247"/>
      <c r="H9" s="245" t="s">
        <v>62</v>
      </c>
      <c r="I9" s="246"/>
      <c r="J9" s="246"/>
      <c r="K9" s="246"/>
      <c r="L9" s="247"/>
      <c r="M9" s="245" t="s">
        <v>65</v>
      </c>
      <c r="N9" s="246"/>
      <c r="O9" s="246"/>
      <c r="P9" s="246"/>
      <c r="Q9" s="247"/>
      <c r="R9" s="272"/>
    </row>
    <row r="10" spans="1:18" ht="15.75" thickBot="1">
      <c r="A10" s="143"/>
      <c r="B10" s="248"/>
      <c r="C10" s="249"/>
      <c r="D10" s="249"/>
      <c r="E10" s="249"/>
      <c r="F10" s="249"/>
      <c r="G10" s="250"/>
      <c r="H10" s="248"/>
      <c r="I10" s="249"/>
      <c r="J10" s="249"/>
      <c r="K10" s="249"/>
      <c r="L10" s="250"/>
      <c r="M10" s="248"/>
      <c r="N10" s="249"/>
      <c r="O10" s="249"/>
      <c r="P10" s="249"/>
      <c r="Q10" s="250"/>
      <c r="R10" s="273"/>
    </row>
    <row r="11" spans="1:18" ht="17.25" thickBot="1">
      <c r="A11" s="18" t="s">
        <v>4</v>
      </c>
      <c r="B11" s="25">
        <v>170</v>
      </c>
      <c r="C11" s="26"/>
      <c r="D11" s="27"/>
      <c r="E11" s="23"/>
      <c r="F11" s="23"/>
      <c r="G11" s="28">
        <v>170</v>
      </c>
      <c r="H11" s="23">
        <v>162</v>
      </c>
      <c r="I11" s="23"/>
      <c r="J11" s="40"/>
      <c r="K11" s="27"/>
      <c r="L11" s="28">
        <v>162</v>
      </c>
      <c r="M11" s="23">
        <v>152</v>
      </c>
      <c r="N11" s="207"/>
      <c r="O11" s="208"/>
      <c r="P11" s="23"/>
      <c r="Q11" s="28">
        <v>152</v>
      </c>
      <c r="R11" s="39">
        <v>161</v>
      </c>
    </row>
    <row r="12" spans="1:18" ht="17.25" thickBot="1">
      <c r="A12" s="19" t="s">
        <v>5</v>
      </c>
      <c r="B12" s="30">
        <f>B11*B8</f>
        <v>8500</v>
      </c>
      <c r="C12" s="31"/>
      <c r="D12" s="32"/>
      <c r="E12" s="13">
        <f>E11*B8</f>
        <v>0</v>
      </c>
      <c r="F12" s="13">
        <f>F11*B8</f>
        <v>0</v>
      </c>
      <c r="G12" s="33">
        <f>G11*B8</f>
        <v>8500</v>
      </c>
      <c r="H12" s="13">
        <f>H11*B8</f>
        <v>8100</v>
      </c>
      <c r="I12" s="13">
        <f>I11*B8</f>
        <v>0</v>
      </c>
      <c r="J12" s="41">
        <v>0</v>
      </c>
      <c r="K12" s="32"/>
      <c r="L12" s="33">
        <f>L11*B8</f>
        <v>8100</v>
      </c>
      <c r="M12" s="13">
        <f>B8*M11</f>
        <v>7600</v>
      </c>
      <c r="N12" s="211"/>
      <c r="O12" s="212"/>
      <c r="P12" s="13"/>
      <c r="Q12" s="33">
        <f>B8*Q11</f>
        <v>7600</v>
      </c>
      <c r="R12" s="42">
        <f>R11*B8</f>
        <v>8050</v>
      </c>
    </row>
    <row r="13" spans="1:18" ht="15.75" thickTop="1">
      <c r="A13" s="125" t="s">
        <v>27</v>
      </c>
      <c r="B13" s="96" t="s">
        <v>32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97"/>
      <c r="R13" s="268"/>
    </row>
    <row r="14" spans="1:18" ht="15.75" thickBot="1">
      <c r="A14" s="143"/>
      <c r="B14" s="248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50"/>
      <c r="R14" s="273"/>
    </row>
    <row r="15" spans="1:18" ht="17.25" thickBot="1">
      <c r="A15" s="68" t="s">
        <v>52</v>
      </c>
      <c r="B15" s="207">
        <v>6070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08"/>
      <c r="R15" s="39"/>
    </row>
    <row r="16" spans="1:18" ht="14.25" customHeight="1" thickTop="1">
      <c r="A16" s="142" t="s">
        <v>26</v>
      </c>
      <c r="B16" s="71" t="s">
        <v>59</v>
      </c>
      <c r="C16" s="72"/>
      <c r="D16" s="72"/>
      <c r="E16" s="72"/>
      <c r="F16" s="72"/>
      <c r="G16" s="73"/>
      <c r="H16" s="71" t="s">
        <v>63</v>
      </c>
      <c r="I16" s="72"/>
      <c r="J16" s="72"/>
      <c r="K16" s="72"/>
      <c r="L16" s="73"/>
      <c r="M16" s="121" t="s">
        <v>66</v>
      </c>
      <c r="N16" s="154"/>
      <c r="O16" s="154"/>
      <c r="P16" s="154"/>
      <c r="Q16" s="122"/>
      <c r="R16" s="272"/>
    </row>
    <row r="17" spans="1:18" ht="15" customHeight="1" thickBot="1">
      <c r="A17" s="143"/>
      <c r="B17" s="74"/>
      <c r="C17" s="75"/>
      <c r="D17" s="75"/>
      <c r="E17" s="75"/>
      <c r="F17" s="75"/>
      <c r="G17" s="76"/>
      <c r="H17" s="74"/>
      <c r="I17" s="75"/>
      <c r="J17" s="75"/>
      <c r="K17" s="75"/>
      <c r="L17" s="76"/>
      <c r="M17" s="163"/>
      <c r="N17" s="164"/>
      <c r="O17" s="164"/>
      <c r="P17" s="164"/>
      <c r="Q17" s="165"/>
      <c r="R17" s="273"/>
    </row>
    <row r="18" spans="1:18" ht="17.25" thickBot="1">
      <c r="A18" s="18" t="s">
        <v>7</v>
      </c>
      <c r="B18" s="25">
        <v>35</v>
      </c>
      <c r="C18" s="27"/>
      <c r="D18" s="207"/>
      <c r="E18" s="208"/>
      <c r="F18" s="23"/>
      <c r="G18" s="28">
        <v>35</v>
      </c>
      <c r="H18" s="23">
        <v>33</v>
      </c>
      <c r="I18" s="23"/>
      <c r="J18" s="23"/>
      <c r="K18" s="274">
        <v>33</v>
      </c>
      <c r="L18" s="275"/>
      <c r="M18" s="23">
        <v>35</v>
      </c>
      <c r="N18" s="207"/>
      <c r="O18" s="208"/>
      <c r="P18" s="23"/>
      <c r="Q18" s="28">
        <v>35</v>
      </c>
      <c r="R18" s="39">
        <v>34</v>
      </c>
    </row>
    <row r="19" spans="1:18" ht="17.25" thickBot="1">
      <c r="A19" s="19" t="s">
        <v>5</v>
      </c>
      <c r="B19" s="30">
        <f>B18*B15</f>
        <v>212450</v>
      </c>
      <c r="C19" s="32"/>
      <c r="D19" s="211">
        <f>D18*B15</f>
        <v>0</v>
      </c>
      <c r="E19" s="212"/>
      <c r="F19" s="13">
        <f>F18*B15</f>
        <v>0</v>
      </c>
      <c r="G19" s="33">
        <f>G18*B15</f>
        <v>212450</v>
      </c>
      <c r="H19" s="13">
        <f>B15*H18</f>
        <v>200310</v>
      </c>
      <c r="I19" s="13"/>
      <c r="J19" s="13">
        <f>J18*B15</f>
        <v>0</v>
      </c>
      <c r="K19" s="213">
        <f>B15*K18</f>
        <v>200310</v>
      </c>
      <c r="L19" s="214"/>
      <c r="M19" s="13">
        <f>B15*M18</f>
        <v>212450</v>
      </c>
      <c r="N19" s="211"/>
      <c r="O19" s="212"/>
      <c r="P19" s="13"/>
      <c r="Q19" s="13">
        <f>B15*Q18</f>
        <v>212450</v>
      </c>
      <c r="R19" s="42">
        <f>R18*B15</f>
        <v>206380</v>
      </c>
    </row>
    <row r="20" spans="1:18" ht="15.75" thickTop="1">
      <c r="A20" s="125" t="s">
        <v>27</v>
      </c>
      <c r="B20" s="96" t="s">
        <v>53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97"/>
      <c r="R20" s="81"/>
    </row>
    <row r="21" spans="1:18" ht="15.75" thickBot="1">
      <c r="A21" s="126"/>
      <c r="B21" s="98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99"/>
      <c r="R21" s="267"/>
    </row>
    <row r="22" spans="1:18" ht="18" thickBot="1" thickTop="1">
      <c r="A22" s="70" t="s">
        <v>52</v>
      </c>
      <c r="B22" s="159">
        <v>935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160"/>
      <c r="R22" s="42"/>
    </row>
    <row r="23" spans="1:18" ht="15.75" thickTop="1">
      <c r="A23" s="125" t="s">
        <v>26</v>
      </c>
      <c r="B23" s="121" t="s">
        <v>60</v>
      </c>
      <c r="C23" s="154"/>
      <c r="D23" s="154"/>
      <c r="E23" s="154"/>
      <c r="F23" s="154"/>
      <c r="G23" s="122"/>
      <c r="H23" s="103" t="s">
        <v>63</v>
      </c>
      <c r="I23" s="154"/>
      <c r="J23" s="154"/>
      <c r="K23" s="154"/>
      <c r="L23" s="122"/>
      <c r="M23" s="121" t="s">
        <v>67</v>
      </c>
      <c r="N23" s="154"/>
      <c r="O23" s="154"/>
      <c r="P23" s="154"/>
      <c r="Q23" s="122"/>
      <c r="R23" s="268"/>
    </row>
    <row r="24" spans="1:18" ht="16.5" customHeight="1" thickBot="1">
      <c r="A24" s="126"/>
      <c r="B24" s="163"/>
      <c r="C24" s="164"/>
      <c r="D24" s="164"/>
      <c r="E24" s="164"/>
      <c r="F24" s="164"/>
      <c r="G24" s="165"/>
      <c r="H24" s="163"/>
      <c r="I24" s="164"/>
      <c r="J24" s="164"/>
      <c r="K24" s="164"/>
      <c r="L24" s="165"/>
      <c r="M24" s="163"/>
      <c r="N24" s="164"/>
      <c r="O24" s="164"/>
      <c r="P24" s="164"/>
      <c r="Q24" s="165"/>
      <c r="R24" s="269"/>
    </row>
    <row r="25" spans="1:18" ht="18" thickBot="1" thickTop="1">
      <c r="A25" s="19" t="s">
        <v>7</v>
      </c>
      <c r="B25" s="13">
        <v>45</v>
      </c>
      <c r="C25" s="127"/>
      <c r="D25" s="128"/>
      <c r="E25" s="13"/>
      <c r="F25" s="55"/>
      <c r="G25" s="33">
        <v>45</v>
      </c>
      <c r="H25" s="13">
        <v>38</v>
      </c>
      <c r="I25" s="13"/>
      <c r="J25" s="13"/>
      <c r="K25" s="161">
        <v>38</v>
      </c>
      <c r="L25" s="162"/>
      <c r="M25" s="13">
        <v>40</v>
      </c>
      <c r="N25" s="127"/>
      <c r="O25" s="128"/>
      <c r="P25" s="13"/>
      <c r="Q25" s="33">
        <v>40</v>
      </c>
      <c r="R25" s="42">
        <v>41</v>
      </c>
    </row>
    <row r="26" spans="1:18" ht="18" thickBot="1" thickTop="1">
      <c r="A26" s="19" t="s">
        <v>5</v>
      </c>
      <c r="B26" s="37">
        <f>B25*B22</f>
        <v>42075</v>
      </c>
      <c r="C26" s="35"/>
      <c r="D26" s="127">
        <f>E25*B22</f>
        <v>0</v>
      </c>
      <c r="E26" s="128"/>
      <c r="F26" s="13">
        <f>F25*B22</f>
        <v>0</v>
      </c>
      <c r="G26" s="33">
        <f>G25*B22</f>
        <v>42075</v>
      </c>
      <c r="H26" s="13">
        <f>H25*B22</f>
        <v>35530</v>
      </c>
      <c r="I26" s="13">
        <f>I25*B22</f>
        <v>0</v>
      </c>
      <c r="J26" s="13">
        <f>J25*B22</f>
        <v>0</v>
      </c>
      <c r="K26" s="161">
        <f>K25*B22</f>
        <v>35530</v>
      </c>
      <c r="L26" s="162"/>
      <c r="M26" s="13">
        <f>B22*M25</f>
        <v>37400</v>
      </c>
      <c r="N26" s="127"/>
      <c r="O26" s="128"/>
      <c r="P26" s="13"/>
      <c r="Q26" s="33">
        <f>B22*Q25</f>
        <v>37400</v>
      </c>
      <c r="R26" s="42">
        <f>R25*B22</f>
        <v>38335</v>
      </c>
    </row>
    <row r="27" spans="1:18" ht="15.75" thickTop="1">
      <c r="A27" s="125" t="s">
        <v>27</v>
      </c>
      <c r="B27" s="103" t="s">
        <v>33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22"/>
      <c r="R27" s="268"/>
    </row>
    <row r="28" spans="1:18" ht="15.75" thickBot="1">
      <c r="A28" s="126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  <c r="R28" s="269"/>
    </row>
    <row r="29" spans="1:18" ht="18" thickBot="1" thickTop="1">
      <c r="A29" s="70" t="s">
        <v>54</v>
      </c>
      <c r="B29" s="159">
        <v>280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160"/>
      <c r="R29" s="42"/>
    </row>
    <row r="30" spans="1:18" ht="15" customHeight="1" thickTop="1">
      <c r="A30" s="125" t="s">
        <v>26</v>
      </c>
      <c r="B30" s="121" t="s">
        <v>61</v>
      </c>
      <c r="C30" s="154"/>
      <c r="D30" s="154"/>
      <c r="E30" s="154"/>
      <c r="F30" s="154"/>
      <c r="G30" s="122"/>
      <c r="H30" s="245" t="s">
        <v>62</v>
      </c>
      <c r="I30" s="246"/>
      <c r="J30" s="246"/>
      <c r="K30" s="246"/>
      <c r="L30" s="247"/>
      <c r="M30" s="96" t="s">
        <v>68</v>
      </c>
      <c r="N30" s="111"/>
      <c r="O30" s="111"/>
      <c r="P30" s="111"/>
      <c r="Q30" s="97"/>
      <c r="R30" s="268"/>
    </row>
    <row r="31" spans="1:18" ht="15" customHeight="1" thickBot="1">
      <c r="A31" s="126"/>
      <c r="B31" s="163"/>
      <c r="C31" s="164"/>
      <c r="D31" s="164"/>
      <c r="E31" s="164"/>
      <c r="F31" s="164"/>
      <c r="G31" s="165"/>
      <c r="H31" s="248"/>
      <c r="I31" s="249"/>
      <c r="J31" s="249"/>
      <c r="K31" s="249"/>
      <c r="L31" s="250"/>
      <c r="M31" s="98"/>
      <c r="N31" s="177"/>
      <c r="O31" s="177"/>
      <c r="P31" s="177"/>
      <c r="Q31" s="99"/>
      <c r="R31" s="269"/>
    </row>
    <row r="32" spans="1:18" ht="18" thickBot="1" thickTop="1">
      <c r="A32" s="19" t="s">
        <v>7</v>
      </c>
      <c r="B32" s="37">
        <v>290</v>
      </c>
      <c r="C32" s="35"/>
      <c r="D32" s="127"/>
      <c r="E32" s="128"/>
      <c r="F32" s="13"/>
      <c r="G32" s="33">
        <v>290</v>
      </c>
      <c r="H32" s="13">
        <v>282</v>
      </c>
      <c r="I32" s="13"/>
      <c r="J32" s="13"/>
      <c r="K32" s="161">
        <v>282</v>
      </c>
      <c r="L32" s="162"/>
      <c r="M32" s="13">
        <v>335</v>
      </c>
      <c r="N32" s="127"/>
      <c r="O32" s="128"/>
      <c r="P32" s="13"/>
      <c r="Q32" s="33">
        <v>335</v>
      </c>
      <c r="R32" s="42">
        <v>302</v>
      </c>
    </row>
    <row r="33" spans="1:18" ht="18" thickBot="1" thickTop="1">
      <c r="A33" s="19" t="s">
        <v>5</v>
      </c>
      <c r="B33" s="37">
        <f>B32*B29</f>
        <v>81200</v>
      </c>
      <c r="C33" s="35"/>
      <c r="D33" s="127">
        <f>D32*B29</f>
        <v>0</v>
      </c>
      <c r="E33" s="128"/>
      <c r="F33" s="13">
        <f>F32*B29</f>
        <v>0</v>
      </c>
      <c r="G33" s="33">
        <f>G32*B29</f>
        <v>81200</v>
      </c>
      <c r="H33" s="13">
        <f>H32*B29</f>
        <v>78960</v>
      </c>
      <c r="I33" s="13">
        <f>I32*B29</f>
        <v>0</v>
      </c>
      <c r="J33" s="13">
        <f>J32*B29</f>
        <v>0</v>
      </c>
      <c r="K33" s="161">
        <f>K32*B29</f>
        <v>78960</v>
      </c>
      <c r="L33" s="162"/>
      <c r="M33" s="13">
        <f>B29*M32</f>
        <v>93800</v>
      </c>
      <c r="N33" s="127"/>
      <c r="O33" s="128"/>
      <c r="P33" s="13"/>
      <c r="Q33" s="33">
        <f>B29*Q32</f>
        <v>93800</v>
      </c>
      <c r="R33" s="42">
        <f>R32*B29</f>
        <v>84560</v>
      </c>
    </row>
    <row r="34" spans="1:18" ht="15.75" thickTop="1">
      <c r="A34" s="125" t="s">
        <v>27</v>
      </c>
      <c r="B34" s="103" t="s">
        <v>34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22"/>
      <c r="R34" s="268"/>
    </row>
    <row r="35" spans="1:18" ht="15.75" thickBot="1">
      <c r="A35" s="126"/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269"/>
    </row>
    <row r="36" spans="1:18" ht="18" thickBot="1" thickTop="1">
      <c r="A36" s="70" t="s">
        <v>54</v>
      </c>
      <c r="B36" s="92">
        <v>900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93"/>
      <c r="R36" s="42"/>
    </row>
    <row r="37" spans="1:18" ht="15.75" customHeight="1" thickTop="1">
      <c r="A37" s="125" t="s">
        <v>26</v>
      </c>
      <c r="B37" s="245" t="s">
        <v>38</v>
      </c>
      <c r="C37" s="246"/>
      <c r="D37" s="246"/>
      <c r="E37" s="246"/>
      <c r="F37" s="246"/>
      <c r="G37" s="247"/>
      <c r="H37" s="96" t="s">
        <v>64</v>
      </c>
      <c r="I37" s="111"/>
      <c r="J37" s="111"/>
      <c r="K37" s="111"/>
      <c r="L37" s="97"/>
      <c r="M37" s="96" t="s">
        <v>69</v>
      </c>
      <c r="N37" s="111"/>
      <c r="O37" s="111"/>
      <c r="P37" s="111"/>
      <c r="Q37" s="97"/>
      <c r="R37" s="81"/>
    </row>
    <row r="38" spans="1:18" ht="15.75" customHeight="1" thickBot="1">
      <c r="A38" s="126"/>
      <c r="B38" s="248"/>
      <c r="C38" s="249"/>
      <c r="D38" s="249"/>
      <c r="E38" s="249"/>
      <c r="F38" s="249"/>
      <c r="G38" s="250"/>
      <c r="H38" s="98"/>
      <c r="I38" s="177"/>
      <c r="J38" s="177"/>
      <c r="K38" s="177"/>
      <c r="L38" s="99"/>
      <c r="M38" s="98"/>
      <c r="N38" s="177"/>
      <c r="O38" s="177"/>
      <c r="P38" s="177"/>
      <c r="Q38" s="99"/>
      <c r="R38" s="267"/>
    </row>
    <row r="39" spans="1:18" ht="17.25" thickBot="1" thickTop="1">
      <c r="A39" s="19" t="s">
        <v>7</v>
      </c>
      <c r="B39" s="37">
        <v>120</v>
      </c>
      <c r="C39" s="35"/>
      <c r="D39" s="127"/>
      <c r="E39" s="128"/>
      <c r="F39" s="13"/>
      <c r="G39" s="33">
        <v>120</v>
      </c>
      <c r="H39" s="13">
        <v>138</v>
      </c>
      <c r="I39" s="13"/>
      <c r="J39" s="13"/>
      <c r="K39" s="161">
        <v>138</v>
      </c>
      <c r="L39" s="162"/>
      <c r="M39" s="37">
        <v>135</v>
      </c>
      <c r="N39" s="35"/>
      <c r="O39" s="13"/>
      <c r="P39" s="13"/>
      <c r="Q39" s="33">
        <v>135</v>
      </c>
      <c r="R39" s="36">
        <v>131</v>
      </c>
    </row>
    <row r="40" spans="1:18" ht="17.25" thickBot="1" thickTop="1">
      <c r="A40" s="19" t="s">
        <v>5</v>
      </c>
      <c r="B40" s="37">
        <f>B39*B36</f>
        <v>108000</v>
      </c>
      <c r="C40" s="35"/>
      <c r="D40" s="127">
        <f>D39*B36</f>
        <v>0</v>
      </c>
      <c r="E40" s="128"/>
      <c r="F40" s="13">
        <f>F39*B36</f>
        <v>0</v>
      </c>
      <c r="G40" s="33">
        <f>G39*B36</f>
        <v>108000</v>
      </c>
      <c r="H40" s="13">
        <f>H39*B36</f>
        <v>124200</v>
      </c>
      <c r="I40" s="13">
        <f>I39*B36</f>
        <v>0</v>
      </c>
      <c r="J40" s="13">
        <f>J39*B36</f>
        <v>0</v>
      </c>
      <c r="K40" s="161">
        <f>K39*B36</f>
        <v>124200</v>
      </c>
      <c r="L40" s="162"/>
      <c r="M40" s="37">
        <f>M39*B36</f>
        <v>121500</v>
      </c>
      <c r="N40" s="35"/>
      <c r="O40" s="13"/>
      <c r="P40" s="13">
        <f>P39*B36</f>
        <v>0</v>
      </c>
      <c r="Q40" s="33">
        <f>Q39*B36</f>
        <v>121500</v>
      </c>
      <c r="R40" s="36">
        <f>R39*B36</f>
        <v>117900</v>
      </c>
    </row>
    <row r="41" spans="1:18" ht="17.25" thickBot="1" thickTop="1">
      <c r="A41" s="19" t="s">
        <v>11</v>
      </c>
      <c r="B41" s="59"/>
      <c r="C41" s="56"/>
      <c r="D41" s="58"/>
      <c r="E41" s="56"/>
      <c r="F41" s="55"/>
      <c r="G41" s="55"/>
      <c r="H41" s="55"/>
      <c r="I41" s="55"/>
      <c r="J41" s="55"/>
      <c r="K41" s="92"/>
      <c r="L41" s="93"/>
      <c r="M41" s="46"/>
      <c r="N41" s="45"/>
      <c r="O41" s="55"/>
      <c r="P41" s="13"/>
      <c r="Q41" s="55"/>
      <c r="R41" s="22"/>
    </row>
    <row r="42" spans="1:18" ht="17.25" thickBot="1" thickTop="1">
      <c r="A42" s="19" t="s">
        <v>12</v>
      </c>
      <c r="B42" s="37"/>
      <c r="C42" s="35"/>
      <c r="D42" s="44"/>
      <c r="E42" s="45"/>
      <c r="F42" s="13"/>
      <c r="G42" s="13"/>
      <c r="H42" s="43"/>
      <c r="I42" s="43"/>
      <c r="J42" s="13"/>
      <c r="K42" s="159"/>
      <c r="L42" s="160"/>
      <c r="M42" s="46"/>
      <c r="N42" s="45"/>
      <c r="O42" s="43"/>
      <c r="P42" s="13"/>
      <c r="Q42" s="43"/>
      <c r="R42" s="22"/>
    </row>
    <row r="43" spans="1:18" ht="16.5" thickTop="1">
      <c r="A43" s="125" t="s">
        <v>28</v>
      </c>
      <c r="B43" s="253">
        <f>B40+B33+B26+B19+B12</f>
        <v>452225</v>
      </c>
      <c r="C43" s="21"/>
      <c r="D43" s="47"/>
      <c r="E43" s="87">
        <f>D40+D33+D26+D19</f>
        <v>0</v>
      </c>
      <c r="F43" s="253">
        <f>F33+F26+F19</f>
        <v>0</v>
      </c>
      <c r="G43" s="253">
        <f>G40+G33+G26+G19+G12</f>
        <v>452225</v>
      </c>
      <c r="H43" s="83">
        <f>H40+H33+H26+H19+H12</f>
        <v>447100</v>
      </c>
      <c r="I43" s="83">
        <f>I40+I33+I26+I19</f>
        <v>0</v>
      </c>
      <c r="J43" s="253">
        <f>J40+J33+J26+J19+J12</f>
        <v>0</v>
      </c>
      <c r="K43" s="85">
        <f>K40+K33+K26+K19+L12</f>
        <v>447100</v>
      </c>
      <c r="L43" s="87"/>
      <c r="M43" s="85">
        <f>M12+M19+M26+M33+M40</f>
        <v>472750</v>
      </c>
      <c r="N43" s="87"/>
      <c r="O43" s="83">
        <f>N12</f>
        <v>0</v>
      </c>
      <c r="P43" s="253">
        <v>0</v>
      </c>
      <c r="Q43" s="83">
        <f>Q12+Q19+Q26+Q33+Q40</f>
        <v>472750</v>
      </c>
      <c r="R43" s="166">
        <f>R40+R33+R26+R19+R12</f>
        <v>455225</v>
      </c>
    </row>
    <row r="44" spans="1:18" ht="16.5" thickBot="1">
      <c r="A44" s="126"/>
      <c r="B44" s="254"/>
      <c r="C44" s="13"/>
      <c r="D44" s="48"/>
      <c r="E44" s="255"/>
      <c r="F44" s="265"/>
      <c r="G44" s="265"/>
      <c r="H44" s="84"/>
      <c r="I44" s="84"/>
      <c r="J44" s="265"/>
      <c r="K44" s="88"/>
      <c r="L44" s="90"/>
      <c r="M44" s="88"/>
      <c r="N44" s="90"/>
      <c r="O44" s="84"/>
      <c r="P44" s="265"/>
      <c r="Q44" s="84"/>
      <c r="R44" s="158"/>
    </row>
    <row r="45" spans="1:18" ht="30.75" customHeight="1" thickTop="1">
      <c r="A45" s="125" t="s">
        <v>13</v>
      </c>
      <c r="B45" s="237">
        <v>41015</v>
      </c>
      <c r="C45" s="21"/>
      <c r="D45" s="251"/>
      <c r="E45" s="122"/>
      <c r="F45" s="237"/>
      <c r="G45" s="237">
        <v>41015</v>
      </c>
      <c r="H45" s="237">
        <v>41015</v>
      </c>
      <c r="I45" s="237"/>
      <c r="J45" s="237"/>
      <c r="K45" s="4"/>
      <c r="L45" s="237">
        <v>41015</v>
      </c>
      <c r="M45" s="237">
        <v>41015</v>
      </c>
      <c r="N45" s="21"/>
      <c r="O45" s="237"/>
      <c r="P45" s="237"/>
      <c r="Q45" s="237">
        <v>41015</v>
      </c>
      <c r="R45" s="81"/>
    </row>
    <row r="46" spans="1:18" ht="16.5" thickBot="1">
      <c r="A46" s="155"/>
      <c r="B46" s="236"/>
      <c r="C46" s="13"/>
      <c r="D46" s="240"/>
      <c r="E46" s="241"/>
      <c r="F46" s="236"/>
      <c r="G46" s="236"/>
      <c r="H46" s="236"/>
      <c r="I46" s="236"/>
      <c r="J46" s="236"/>
      <c r="K46" s="15"/>
      <c r="L46" s="236"/>
      <c r="M46" s="236"/>
      <c r="N46" s="13"/>
      <c r="O46" s="236"/>
      <c r="P46" s="236"/>
      <c r="Q46" s="236"/>
      <c r="R46" s="267"/>
    </row>
    <row r="47" spans="1:18" ht="16.5" customHeight="1" thickTop="1">
      <c r="A47" s="125" t="s">
        <v>14</v>
      </c>
      <c r="B47" s="226" t="s">
        <v>78</v>
      </c>
      <c r="C47" s="21"/>
      <c r="D47" s="103"/>
      <c r="E47" s="122"/>
      <c r="F47" s="234"/>
      <c r="G47" s="226" t="s">
        <v>78</v>
      </c>
      <c r="H47" s="226" t="s">
        <v>78</v>
      </c>
      <c r="I47" s="234"/>
      <c r="J47" s="234"/>
      <c r="K47" s="4"/>
      <c r="L47" s="226" t="s">
        <v>78</v>
      </c>
      <c r="M47" s="226" t="s">
        <v>78</v>
      </c>
      <c r="N47" s="21"/>
      <c r="O47" s="234"/>
      <c r="P47" s="234"/>
      <c r="Q47" s="226" t="s">
        <v>78</v>
      </c>
      <c r="R47" s="81"/>
    </row>
    <row r="48" spans="1:18" ht="15.75">
      <c r="A48" s="135"/>
      <c r="B48" s="235"/>
      <c r="C48" s="14"/>
      <c r="D48" s="238"/>
      <c r="E48" s="239"/>
      <c r="F48" s="235"/>
      <c r="G48" s="235"/>
      <c r="H48" s="235"/>
      <c r="I48" s="235"/>
      <c r="J48" s="235"/>
      <c r="K48" s="38"/>
      <c r="L48" s="235"/>
      <c r="M48" s="235"/>
      <c r="N48" s="14"/>
      <c r="O48" s="235"/>
      <c r="P48" s="235"/>
      <c r="Q48" s="235"/>
      <c r="R48" s="266"/>
    </row>
    <row r="49" spans="1:18" ht="16.5" thickBot="1">
      <c r="A49" s="155"/>
      <c r="B49" s="236"/>
      <c r="C49" s="53"/>
      <c r="D49" s="240"/>
      <c r="E49" s="241"/>
      <c r="F49" s="236"/>
      <c r="G49" s="236"/>
      <c r="H49" s="236"/>
      <c r="I49" s="236"/>
      <c r="J49" s="236"/>
      <c r="K49" s="15"/>
      <c r="L49" s="236"/>
      <c r="M49" s="236"/>
      <c r="N49" s="53"/>
      <c r="O49" s="236"/>
      <c r="P49" s="236"/>
      <c r="Q49" s="236"/>
      <c r="R49" s="267"/>
    </row>
    <row r="50" spans="1:18" ht="14.25" customHeight="1" thickTop="1">
      <c r="A50" s="150" t="s">
        <v>15</v>
      </c>
      <c r="B50" s="151"/>
      <c r="C50" s="103" t="s">
        <v>16</v>
      </c>
      <c r="D50" s="154"/>
      <c r="E50" s="154"/>
      <c r="F50" s="154"/>
      <c r="G50" s="122"/>
      <c r="H50" s="257" t="s">
        <v>17</v>
      </c>
      <c r="I50" s="258"/>
      <c r="J50" s="258"/>
      <c r="K50" s="258"/>
      <c r="L50" s="258"/>
      <c r="M50" s="258"/>
      <c r="N50" s="258"/>
      <c r="O50" s="258"/>
      <c r="P50" s="259"/>
      <c r="Q50" s="263"/>
      <c r="R50" s="264"/>
    </row>
    <row r="51" spans="1:18" ht="31.5" customHeight="1" thickBot="1">
      <c r="A51" s="152"/>
      <c r="B51" s="153"/>
      <c r="C51" s="74"/>
      <c r="D51" s="75"/>
      <c r="E51" s="75"/>
      <c r="F51" s="75"/>
      <c r="G51" s="76"/>
      <c r="H51" s="260" t="s">
        <v>18</v>
      </c>
      <c r="I51" s="261"/>
      <c r="J51" s="261"/>
      <c r="K51" s="261"/>
      <c r="L51" s="261"/>
      <c r="M51" s="261"/>
      <c r="N51" s="261"/>
      <c r="O51" s="261"/>
      <c r="P51" s="262"/>
      <c r="Q51" s="140"/>
      <c r="R51" s="141"/>
    </row>
    <row r="52" spans="1:18" ht="30.75" customHeight="1" thickBot="1">
      <c r="A52" s="109" t="s">
        <v>19</v>
      </c>
      <c r="B52" s="110"/>
      <c r="C52" s="156" t="s">
        <v>20</v>
      </c>
      <c r="D52" s="138"/>
      <c r="E52" s="138"/>
      <c r="F52" s="138"/>
      <c r="G52" s="139"/>
      <c r="H52" s="100" t="s">
        <v>81</v>
      </c>
      <c r="I52" s="256"/>
      <c r="J52" s="256"/>
      <c r="K52" s="256"/>
      <c r="L52" s="256"/>
      <c r="M52" s="256"/>
      <c r="N52" s="256"/>
      <c r="O52" s="256"/>
      <c r="P52" s="110"/>
      <c r="Q52" s="140"/>
      <c r="R52" s="141"/>
    </row>
    <row r="53" spans="1:18" ht="16.5" thickBot="1">
      <c r="A53" s="109" t="s">
        <v>22</v>
      </c>
      <c r="B53" s="110"/>
      <c r="C53" s="100" t="s">
        <v>73</v>
      </c>
      <c r="D53" s="256"/>
      <c r="E53" s="256"/>
      <c r="F53" s="256"/>
      <c r="G53" s="110"/>
      <c r="H53" s="100" t="s">
        <v>82</v>
      </c>
      <c r="I53" s="256"/>
      <c r="J53" s="256"/>
      <c r="K53" s="256"/>
      <c r="L53" s="256"/>
      <c r="M53" s="256"/>
      <c r="N53" s="256"/>
      <c r="O53" s="256"/>
      <c r="P53" s="110"/>
      <c r="Q53" s="140"/>
      <c r="R53" s="141"/>
    </row>
    <row r="54" spans="1:18" ht="16.5" thickBot="1">
      <c r="A54" s="109" t="s">
        <v>23</v>
      </c>
      <c r="B54" s="110"/>
      <c r="C54" s="109" t="s">
        <v>37</v>
      </c>
      <c r="D54" s="256"/>
      <c r="E54" s="256"/>
      <c r="F54" s="256"/>
      <c r="G54" s="110"/>
      <c r="H54" s="100" t="s">
        <v>83</v>
      </c>
      <c r="I54" s="256"/>
      <c r="J54" s="256"/>
      <c r="K54" s="256"/>
      <c r="L54" s="256"/>
      <c r="M54" s="256"/>
      <c r="N54" s="256"/>
      <c r="O54" s="256"/>
      <c r="P54" s="110"/>
      <c r="Q54" s="140"/>
      <c r="R54" s="141"/>
    </row>
    <row r="56" spans="1:6" ht="15.75">
      <c r="A56" s="252" t="s">
        <v>80</v>
      </c>
      <c r="B56" s="94"/>
      <c r="C56" s="94"/>
      <c r="D56" s="94"/>
      <c r="E56" s="94"/>
      <c r="F56" s="94"/>
    </row>
    <row r="57" spans="1:12" ht="15.75">
      <c r="A57" s="252" t="s">
        <v>42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1:7" ht="15.75">
      <c r="A58" s="252" t="s">
        <v>79</v>
      </c>
      <c r="B58" s="94"/>
      <c r="C58" s="94"/>
      <c r="D58" s="94"/>
      <c r="E58" s="94"/>
      <c r="F58" s="94"/>
      <c r="G58" s="94"/>
    </row>
  </sheetData>
  <sheetProtection/>
  <mergeCells count="145">
    <mergeCell ref="N12:O12"/>
    <mergeCell ref="M9:Q10"/>
    <mergeCell ref="H23:L24"/>
    <mergeCell ref="M16:Q17"/>
    <mergeCell ref="B13:Q14"/>
    <mergeCell ref="R13:R14"/>
    <mergeCell ref="R9:R10"/>
    <mergeCell ref="N11:O11"/>
    <mergeCell ref="B9:G10"/>
    <mergeCell ref="D18:E18"/>
    <mergeCell ref="G3:G5"/>
    <mergeCell ref="H3:J4"/>
    <mergeCell ref="D5:E5"/>
    <mergeCell ref="B6:Q7"/>
    <mergeCell ref="R6:R7"/>
    <mergeCell ref="K3:L5"/>
    <mergeCell ref="M3:P4"/>
    <mergeCell ref="R3:R5"/>
    <mergeCell ref="Q3:Q5"/>
    <mergeCell ref="D19:E19"/>
    <mergeCell ref="K19:L19"/>
    <mergeCell ref="N19:O19"/>
    <mergeCell ref="B15:Q15"/>
    <mergeCell ref="B16:G17"/>
    <mergeCell ref="H16:L17"/>
    <mergeCell ref="K18:L18"/>
    <mergeCell ref="N18:O18"/>
    <mergeCell ref="R16:R17"/>
    <mergeCell ref="B20:Q21"/>
    <mergeCell ref="R27:R28"/>
    <mergeCell ref="R23:R24"/>
    <mergeCell ref="R20:R21"/>
    <mergeCell ref="B22:Q22"/>
    <mergeCell ref="C25:D25"/>
    <mergeCell ref="B23:G24"/>
    <mergeCell ref="M23:Q24"/>
    <mergeCell ref="K25:L25"/>
    <mergeCell ref="N25:O25"/>
    <mergeCell ref="D26:E26"/>
    <mergeCell ref="K26:L26"/>
    <mergeCell ref="N26:O26"/>
    <mergeCell ref="B27:Q28"/>
    <mergeCell ref="M30:Q31"/>
    <mergeCell ref="B29:Q29"/>
    <mergeCell ref="M37:Q38"/>
    <mergeCell ref="D33:E33"/>
    <mergeCell ref="K33:L33"/>
    <mergeCell ref="N33:O33"/>
    <mergeCell ref="D32:E32"/>
    <mergeCell ref="K32:L32"/>
    <mergeCell ref="K39:L39"/>
    <mergeCell ref="D40:E40"/>
    <mergeCell ref="K40:L40"/>
    <mergeCell ref="K41:L41"/>
    <mergeCell ref="K42:L42"/>
    <mergeCell ref="D39:E39"/>
    <mergeCell ref="R30:R31"/>
    <mergeCell ref="R34:R35"/>
    <mergeCell ref="B36:Q36"/>
    <mergeCell ref="B37:G38"/>
    <mergeCell ref="H37:L38"/>
    <mergeCell ref="B34:Q35"/>
    <mergeCell ref="R37:R38"/>
    <mergeCell ref="N32:O32"/>
    <mergeCell ref="B30:G31"/>
    <mergeCell ref="H30:L31"/>
    <mergeCell ref="A45:A46"/>
    <mergeCell ref="G45:G46"/>
    <mergeCell ref="J43:J44"/>
    <mergeCell ref="K43:L44"/>
    <mergeCell ref="F43:F44"/>
    <mergeCell ref="G43:G44"/>
    <mergeCell ref="H43:H44"/>
    <mergeCell ref="I43:I44"/>
    <mergeCell ref="J45:J46"/>
    <mergeCell ref="R43:R44"/>
    <mergeCell ref="M43:N44"/>
    <mergeCell ref="O43:O44"/>
    <mergeCell ref="P43:P44"/>
    <mergeCell ref="Q43:Q44"/>
    <mergeCell ref="R47:R49"/>
    <mergeCell ref="Q45:Q46"/>
    <mergeCell ref="R45:R46"/>
    <mergeCell ref="Q47:Q49"/>
    <mergeCell ref="P47:P49"/>
    <mergeCell ref="A47:A49"/>
    <mergeCell ref="G47:G49"/>
    <mergeCell ref="P45:P46"/>
    <mergeCell ref="L47:L49"/>
    <mergeCell ref="M47:M49"/>
    <mergeCell ref="L45:L46"/>
    <mergeCell ref="B45:B46"/>
    <mergeCell ref="I47:I49"/>
    <mergeCell ref="J47:J49"/>
    <mergeCell ref="I45:I46"/>
    <mergeCell ref="H52:P52"/>
    <mergeCell ref="Q52:R52"/>
    <mergeCell ref="C50:G51"/>
    <mergeCell ref="H50:P50"/>
    <mergeCell ref="H51:P51"/>
    <mergeCell ref="Q50:R51"/>
    <mergeCell ref="Q53:R53"/>
    <mergeCell ref="A54:B54"/>
    <mergeCell ref="C54:G54"/>
    <mergeCell ref="H54:P54"/>
    <mergeCell ref="Q54:R54"/>
    <mergeCell ref="A57:L57"/>
    <mergeCell ref="H53:P53"/>
    <mergeCell ref="A58:G58"/>
    <mergeCell ref="A43:A44"/>
    <mergeCell ref="B43:B44"/>
    <mergeCell ref="E43:E44"/>
    <mergeCell ref="A53:B53"/>
    <mergeCell ref="C53:G53"/>
    <mergeCell ref="A50:B51"/>
    <mergeCell ref="A56:F56"/>
    <mergeCell ref="A52:B52"/>
    <mergeCell ref="C52:G52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B8:Q8"/>
    <mergeCell ref="H9:L10"/>
    <mergeCell ref="A3:A5"/>
    <mergeCell ref="B3:F4"/>
    <mergeCell ref="O47:O49"/>
    <mergeCell ref="M45:M46"/>
    <mergeCell ref="O45:O46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2012-06-09T06:00:02Z</cp:lastPrinted>
  <dcterms:created xsi:type="dcterms:W3CDTF">2009-10-23T03:44:58Z</dcterms:created>
  <dcterms:modified xsi:type="dcterms:W3CDTF">2012-06-09T06:00:08Z</dcterms:modified>
  <cp:category/>
  <cp:version/>
  <cp:contentType/>
  <cp:contentStatus/>
</cp:coreProperties>
</file>