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<sst xmlns="http://schemas.openxmlformats.org/spreadsheetml/2006/main" count="95" uniqueCount="68">
  <si>
    <t xml:space="preserve">Отчет </t>
  </si>
  <si>
    <t xml:space="preserve">об исполнении муниципальной программы</t>
  </si>
  <si>
    <t xml:space="preserve"> по состоянию на</t>
  </si>
  <si>
    <t xml:space="preserve">01 октября</t>
  </si>
  <si>
    <t xml:space="preserve">2017 г.</t>
  </si>
  <si>
    <t xml:space="preserve"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</si>
  <si>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</si>
  <si>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 xml:space="preserve">Отдел информационных технологий</t>
  </si>
  <si>
    <t xml:space="preserve">                           (ответственный исполнитель)</t>
  </si>
  <si>
    <t xml:space="preserve">тыс. рублей</t>
  </si>
  <si>
    <t xml:space="preserve">№
осно
вн.
меро
прия
тия</t>
  </si>
  <si>
    <t xml:space="preserve">Наименование основного мероприятия</t>
  </si>
  <si>
    <t xml:space="preserve">Ответственный исполнитель/ соисполнитель (наименование органа или структурного подразделения)</t>
  </si>
  <si>
    <t xml:space="preserve">Источники финансирования</t>
  </si>
  <si>
    <t xml:space="preserve">Утверждено по программе (план по программе)</t>
  </si>
  <si>
    <t xml:space="preserve">Утверждено в бюджете </t>
  </si>
  <si>
    <t xml:space="preserve">Фактическое значение за отчетный период</t>
  </si>
  <si>
    <t xml:space="preserve">Отклонение</t>
  </si>
  <si>
    <t xml:space="preserve">Результаты реализации муниципальной программы</t>
  </si>
  <si>
    <t xml:space="preserve">Абсолютное значение</t>
  </si>
  <si>
    <t xml:space="preserve">Относительное значение, %</t>
  </si>
  <si>
    <t xml:space="preserve">(гр.6- гр.7)</t>
  </si>
  <si>
    <t xml:space="preserve">(гр.7/ гр.6*100%)</t>
  </si>
  <si>
    <t xml:space="preserve"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</si>
  <si>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 xml:space="preserve">Подпрограмма 1: Электронный муниципалитет</t>
  </si>
  <si>
    <t xml:space="preserve"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</si>
  <si>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 xml:space="preserve">1</t>
  </si>
  <si>
    <t xml:space="preserve">Формирование информационных веб-ресурсов и обеспечение доступа к ним (1,2)</t>
  </si>
  <si>
    <t xml:space="preserve">местный бюджет</t>
  </si>
  <si>
    <t xml:space="preserve">Обеспечено круглосуточное функционирование официального сайта и портала органов местного самоуправления в сети Интернет</t>
  </si>
  <si>
    <t xml:space="preserve">2</t>
  </si>
  <si>
    <t xml:space="preserve"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</si>
  <si>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 xml:space="preserve"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</t>
  </si>
  <si>
    <t xml:space="preserve">Итого по задаче 1:</t>
  </si>
  <si>
    <t xml:space="preserve">Задача 2: Обеспечение деятельности органов местного самоуправления города Югорска</t>
  </si>
  <si>
    <t xml:space="preserve">3</t>
  </si>
  <si>
    <t xml:space="preserve">Приобретение оборудования для оснащения рабочих мест, сопровождение и развитие  серверного узла (4)</t>
  </si>
  <si>
    <t xml:space="preserve">Выполняется сопровождение кондиционеров в серверной комнате. Приобретен сервер, средства вычислительной техники и запасные части к ним</t>
  </si>
  <si>
    <t xml:space="preserve">4</t>
  </si>
  <si>
    <t xml:space="preserve">Обеспечение информационной безопасности (5)</t>
  </si>
  <si>
    <t xml:space="preserve">Заключен контракт на оказание услуг по защите информации, исполнение будет завершено в октябре 2017 г.</t>
  </si>
  <si>
    <t xml:space="preserve">Итого по задаче 2:</t>
  </si>
  <si>
    <t xml:space="preserve">Итого по подпрограмме 1:</t>
  </si>
  <si>
    <t xml:space="preserve"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</si>
  <si>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 xml:space="preserve">Подпрограмма 2: Информационное сопровождение деятельности органов местного самоуправления</t>
  </si>
  <si>
    <t xml:space="preserve">Задача 1: Обеспечение информационной открытости органов местного самоуправления города Югорска</t>
  </si>
  <si>
    <t xml:space="preserve">Освещение в СМИ деятельности органов местного самоуправления, социально-экономического и культурного развития города Югорска (6,7)</t>
  </si>
  <si>
    <t xml:space="preserve">Управление внутренней политики и общественных связей</t>
  </si>
  <si>
    <t xml:space="preserve">Осуществляется выпуск городского СМИ - газеты "Югорский вестник" - 38 номеров, приложение "Муниципальные правовые акты" — 38 номеров. В эфире "Югорск-ТВ" осуществляется ежедневное вещание на территории муниципального образования</t>
  </si>
  <si>
    <t xml:space="preserve">Итого по подпрограмме 2:</t>
  </si>
  <si>
    <t xml:space="preserve">Цель: Создание условий для развития социально ориентированной деятельности некоммерческих организаций в городе Югорске</t>
  </si>
  <si>
    <t xml:space="preserve">Подпрограмма 3: Поддержка социально ориентированных некоммерческих организаций</t>
  </si>
  <si>
    <t xml:space="preserve">Задача 1: Обеспечение открытой и конкурентной системы поддержки социально ориентированных некоммерческих организаций</t>
  </si>
  <si>
    <t xml:space="preserve">Организация и проведение конкурса социально значимых проектов для некоммерческих организаций города (8)</t>
  </si>
  <si>
    <t xml:space="preserve">Проведен конкурс проектов среди НКО, ведется работа по заключению договоров. Исполнение мероприятия перенесено на 4 квартал 2017 г.</t>
  </si>
  <si>
    <t xml:space="preserve">Итого по подпрограмме 3:</t>
  </si>
  <si>
    <t xml:space="preserve">Всего по программе</t>
  </si>
  <si>
    <t xml:space="preserve">Инвестиции в объекты муниципальной собственности</t>
  </si>
  <si>
    <t xml:space="preserve">Ответственный исполнитель: Отдел информационных технологий</t>
  </si>
  <si>
    <t xml:space="preserve">Соисполнитель: Управление внутренней политики и общественных связей</t>
  </si>
  <si>
    <t xml:space="preserve">Ефремов П.Н.</t>
  </si>
  <si>
    <t xml:space="preserve">Дергилев О.В.</t>
  </si>
  <si>
    <t xml:space="preserve">5-00-61</t>
  </si>
  <si>
    <t xml:space="preserve">ответственный исполнитель</t>
  </si>
  <si>
    <t xml:space="preserve">Шибанов А.Н.</t>
  </si>
  <si>
    <t xml:space="preserve">Иванова Н.М.</t>
  </si>
  <si>
    <t xml:space="preserve">соисполнитель 1</t>
  </si>
  <si>
    <r>
      <rPr>
        <sz val="11"/>
        <color rgb="FF26282F"/>
        <rFont val="Times New Roman"/>
        <family val="1"/>
        <charset val="204"/>
      </rPr>
      <t xml:space="preserve">Дата составления отчета:  </t>
    </r>
    <r>
      <rPr>
        <u val="single"/>
        <sz val="11"/>
        <color rgb="FF26282F"/>
        <rFont val="Times New Roman"/>
        <family val="1"/>
        <charset val="204"/>
      </rPr>
      <t xml:space="preserve">  03 октября 2017 года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</si>
</sst>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"/>
    <numFmt numFmtId="167" formatCode="0.0%"/>
  </numFmts>
  <fonts count="2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u val="singl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 val="single"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5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6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true" showRowColHeaders="true" showZeros="true" rightToLeft="false" tabSelected="true" showOutlineSymbols="true" defaultGridColor="true" view="normal" topLeftCell="C32" colorId="64" zoomScale="145" zoomScaleNormal="145" zoomScalePageLayoutView="100" workbookViewId="0">
      <selection pane="topLeft" activeCell="C44" activeCellId="0" sqref="C44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6.57"/>
    <col collapsed="false" customWidth="true" hidden="false" outlineLevel="0" max="3" min="3" style="0" width="18"/>
    <col collapsed="false" customWidth="true" hidden="false" outlineLevel="0" max="4" min="4" style="0" width="14.28"/>
    <col collapsed="false" customWidth="true" hidden="false" outlineLevel="0" max="5" min="5" style="0" width="11.3"/>
    <col collapsed="false" customWidth="false" hidden="false" outlineLevel="0" max="6" min="6" style="0" width="11.49"/>
    <col collapsed="false" customWidth="true" hidden="false" outlineLevel="0" max="7" min="7" style="0" width="11.3"/>
    <col collapsed="false" customWidth="false" hidden="false" outlineLevel="0" max="8" min="8" style="0" width="11.42"/>
    <col collapsed="false" customWidth="true" hidden="false" outlineLevel="0" max="9" min="9" style="0" width="12.71"/>
    <col collapsed="false" customWidth="true" hidden="false" outlineLevel="0" max="10" min="10" style="0" width="36.99"/>
    <col collapsed="false" customWidth="true" hidden="false" outlineLevel="0" max="1025" min="11" style="0" width="8.6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2"/>
      <c r="B3" s="2"/>
      <c r="C3" s="2"/>
      <c r="D3" s="3"/>
      <c r="E3" s="3" t="s">
        <v>2</v>
      </c>
      <c r="F3" s="4" t="s">
        <v>3</v>
      </c>
      <c r="G3" s="5" t="s">
        <v>4</v>
      </c>
      <c r="H3" s="2"/>
      <c r="I3" s="2"/>
      <c r="J3" s="2"/>
    </row>
    <row r="4" customFormat="false" ht="9.75" hidden="false" customHeight="true" outlineLevel="0" collapsed="false">
      <c r="A4" s="6"/>
      <c r="G4" s="7"/>
    </row>
    <row r="5" customFormat="false" ht="16.5" hidden="false" customHeight="true" outlineLevel="0" collapsed="false">
      <c r="A5" s="8" t="s">
        <v>5</v>
      </c>
      <c r="B5" s="8"/>
      <c r="C5" s="8"/>
      <c r="D5" s="8"/>
      <c r="E5" s="8"/>
      <c r="F5" s="8"/>
    </row>
    <row r="6" customFormat="false" ht="15" hidden="false" customHeight="false" outlineLevel="0" collapsed="false">
      <c r="A6" s="9" t="s">
        <v>6</v>
      </c>
      <c r="B6" s="9"/>
      <c r="C6" s="9"/>
      <c r="D6" s="9"/>
    </row>
    <row r="7" customFormat="false" ht="15.75" hidden="false" customHeight="false" outlineLevel="0" collapsed="false">
      <c r="A7" s="10" t="s">
        <v>7</v>
      </c>
      <c r="B7" s="10"/>
      <c r="C7" s="10"/>
      <c r="D7" s="10"/>
      <c r="E7" s="10"/>
      <c r="F7" s="10"/>
    </row>
    <row r="8" customFormat="false" ht="15" hidden="false" customHeight="false" outlineLevel="0" collapsed="false">
      <c r="A8" s="9" t="s">
        <v>8</v>
      </c>
      <c r="B8" s="9"/>
      <c r="C8" s="9"/>
      <c r="D8" s="9"/>
      <c r="J8" s="11" t="s">
        <v>9</v>
      </c>
    </row>
    <row r="9" customFormat="false" ht="27.75" hidden="false" customHeight="true" outlineLevel="0" collapsed="false">
      <c r="A9" s="12" t="s">
        <v>10</v>
      </c>
      <c r="B9" s="12" t="s">
        <v>11</v>
      </c>
      <c r="C9" s="13" t="s">
        <v>12</v>
      </c>
      <c r="D9" s="13" t="s">
        <v>13</v>
      </c>
      <c r="E9" s="13" t="s">
        <v>14</v>
      </c>
      <c r="F9" s="14" t="s">
        <v>15</v>
      </c>
      <c r="G9" s="13" t="s">
        <v>16</v>
      </c>
      <c r="H9" s="15" t="s">
        <v>17</v>
      </c>
      <c r="I9" s="15"/>
      <c r="J9" s="12" t="s">
        <v>18</v>
      </c>
    </row>
    <row r="10" customFormat="false" ht="29.25" hidden="false" customHeight="true" outlineLevel="0" collapsed="false">
      <c r="A10" s="12"/>
      <c r="B10" s="12"/>
      <c r="C10" s="13"/>
      <c r="D10" s="13"/>
      <c r="E10" s="13"/>
      <c r="F10" s="14"/>
      <c r="G10" s="13"/>
      <c r="H10" s="16" t="s">
        <v>19</v>
      </c>
      <c r="I10" s="16" t="s">
        <v>20</v>
      </c>
      <c r="J10" s="12"/>
    </row>
    <row r="11" customFormat="false" ht="24" hidden="false" customHeight="true" outlineLevel="0" collapsed="false">
      <c r="A11" s="12"/>
      <c r="B11" s="12"/>
      <c r="C11" s="13"/>
      <c r="D11" s="13"/>
      <c r="E11" s="13"/>
      <c r="F11" s="14"/>
      <c r="G11" s="13"/>
      <c r="H11" s="17" t="s">
        <v>21</v>
      </c>
      <c r="I11" s="17" t="s">
        <v>22</v>
      </c>
      <c r="J11" s="12"/>
    </row>
    <row r="12" customFormat="false" ht="15" hidden="false" customHeight="false" outlineLevel="0" collapsed="false">
      <c r="A12" s="16" t="n">
        <v>1</v>
      </c>
      <c r="B12" s="16" t="n">
        <v>2</v>
      </c>
      <c r="C12" s="16" t="n">
        <v>3</v>
      </c>
      <c r="D12" s="16" t="n">
        <v>4</v>
      </c>
      <c r="E12" s="16" t="n">
        <v>5</v>
      </c>
      <c r="F12" s="16" t="n">
        <v>6</v>
      </c>
      <c r="G12" s="18" t="n">
        <v>7</v>
      </c>
      <c r="H12" s="16" t="n">
        <v>8</v>
      </c>
      <c r="I12" s="16" t="n">
        <v>9</v>
      </c>
      <c r="J12" s="16" t="n">
        <v>10</v>
      </c>
    </row>
    <row r="13" customFormat="false" ht="26.25" hidden="false" customHeight="true" outlineLevel="0" collapsed="false">
      <c r="A13" s="19"/>
      <c r="B13" s="20" t="s">
        <v>23</v>
      </c>
      <c r="C13" s="20"/>
      <c r="D13" s="20"/>
      <c r="E13" s="20"/>
      <c r="F13" s="20"/>
      <c r="G13" s="20"/>
      <c r="H13" s="20"/>
      <c r="I13" s="20"/>
      <c r="J13" s="20"/>
    </row>
    <row r="14" s="25" customFormat="true" ht="15" hidden="false" customHeight="false" outlineLevel="0" collapsed="false">
      <c r="A14" s="21"/>
      <c r="B14" s="22" t="s">
        <v>24</v>
      </c>
      <c r="C14" s="23"/>
      <c r="D14" s="24"/>
      <c r="E14" s="24"/>
      <c r="F14" s="24"/>
      <c r="G14" s="24"/>
      <c r="H14" s="24"/>
      <c r="I14" s="24"/>
      <c r="J14" s="24"/>
    </row>
    <row r="15" s="25" customFormat="true" ht="15" hidden="false" customHeight="false" outlineLevel="0" collapsed="false">
      <c r="A15" s="26"/>
      <c r="B15" s="27" t="s">
        <v>25</v>
      </c>
      <c r="C15" s="27"/>
      <c r="D15" s="27"/>
      <c r="E15" s="27"/>
      <c r="F15" s="27"/>
      <c r="G15" s="27"/>
      <c r="H15" s="27"/>
      <c r="I15" s="27"/>
      <c r="J15" s="27"/>
    </row>
    <row r="16" customFormat="false" ht="51" hidden="false" customHeight="true" outlineLevel="0" collapsed="false">
      <c r="A16" s="28" t="s">
        <v>26</v>
      </c>
      <c r="B16" s="29" t="s">
        <v>27</v>
      </c>
      <c r="C16" s="30" t="s">
        <v>7</v>
      </c>
      <c r="D16" s="31" t="s">
        <v>28</v>
      </c>
      <c r="E16" s="31" t="n">
        <v>130</v>
      </c>
      <c r="F16" s="31" t="n">
        <v>123</v>
      </c>
      <c r="G16" s="31" t="n">
        <v>94</v>
      </c>
      <c r="H16" s="31" t="n">
        <f aca="false">F16-G16</f>
        <v>29</v>
      </c>
      <c r="I16" s="32" t="n">
        <f aca="false">IF(G16=0,0,(G16/F16))</f>
        <v>0.764227642276423</v>
      </c>
      <c r="J16" s="33" t="s">
        <v>29</v>
      </c>
    </row>
    <row r="17" customFormat="false" ht="66" hidden="false" customHeight="true" outlineLevel="0" collapsed="false">
      <c r="A17" s="28" t="s">
        <v>30</v>
      </c>
      <c r="B17" s="29" t="s">
        <v>31</v>
      </c>
      <c r="C17" s="30" t="s">
        <v>7</v>
      </c>
      <c r="D17" s="31" t="s">
        <v>28</v>
      </c>
      <c r="E17" s="31" t="n">
        <v>821.6</v>
      </c>
      <c r="F17" s="31" t="n">
        <v>828.6</v>
      </c>
      <c r="G17" s="31" t="n">
        <v>512.6</v>
      </c>
      <c r="H17" s="31" t="n">
        <f aca="false">F17-G17</f>
        <v>316</v>
      </c>
      <c r="I17" s="32" t="n">
        <f aca="false">IF(G17=0,0,(G17/F17))</f>
        <v>0.618633840212407</v>
      </c>
      <c r="J17" s="33" t="s">
        <v>32</v>
      </c>
    </row>
    <row r="18" customFormat="false" ht="15.75" hidden="false" customHeight="true" outlineLevel="0" collapsed="false">
      <c r="A18" s="34" t="s">
        <v>33</v>
      </c>
      <c r="B18" s="34"/>
      <c r="C18" s="34"/>
      <c r="D18" s="31" t="s">
        <v>28</v>
      </c>
      <c r="E18" s="35" t="n">
        <f aca="false">SUBTOTAL(9,E16:E17)</f>
        <v>951.6</v>
      </c>
      <c r="F18" s="35" t="n">
        <f aca="false">SUBTOTAL(9,F16:F17)</f>
        <v>951.6</v>
      </c>
      <c r="G18" s="35" t="n">
        <f aca="false">SUBTOTAL(9,G16:G17)</f>
        <v>606.6</v>
      </c>
      <c r="H18" s="35" t="n">
        <f aca="false">SUBTOTAL(9,H16:H17)</f>
        <v>345</v>
      </c>
      <c r="I18" s="36" t="n">
        <f aca="false">IF(G18=0,0,(G18/F18))</f>
        <v>0.637452711223203</v>
      </c>
      <c r="J18" s="35"/>
    </row>
    <row r="19" customFormat="false" ht="15" hidden="false" customHeight="false" outlineLevel="0" collapsed="false">
      <c r="A19" s="26"/>
      <c r="B19" s="27" t="s">
        <v>34</v>
      </c>
      <c r="C19" s="37"/>
      <c r="D19" s="37"/>
      <c r="E19" s="37"/>
      <c r="F19" s="37"/>
      <c r="G19" s="37"/>
      <c r="H19" s="37"/>
      <c r="I19" s="38"/>
      <c r="J19" s="37"/>
    </row>
    <row r="20" customFormat="false" ht="66.75" hidden="false" customHeight="true" outlineLevel="0" collapsed="false">
      <c r="A20" s="28" t="s">
        <v>35</v>
      </c>
      <c r="B20" s="29" t="s">
        <v>36</v>
      </c>
      <c r="C20" s="30" t="s">
        <v>7</v>
      </c>
      <c r="D20" s="31" t="s">
        <v>28</v>
      </c>
      <c r="E20" s="31" t="n">
        <v>889.4</v>
      </c>
      <c r="F20" s="31" t="n">
        <v>889.4</v>
      </c>
      <c r="G20" s="31" t="n">
        <v>860.7</v>
      </c>
      <c r="H20" s="31" t="n">
        <f aca="false">F20-G20</f>
        <v>28.6999999999999</v>
      </c>
      <c r="I20" s="32" t="n">
        <f aca="false">IF(G20=0,0,(G20/F20))</f>
        <v>0.96773105464358</v>
      </c>
      <c r="J20" s="33" t="s">
        <v>37</v>
      </c>
    </row>
    <row r="21" customFormat="false" ht="39.75" hidden="false" customHeight="true" outlineLevel="0" collapsed="false">
      <c r="A21" s="28" t="s">
        <v>38</v>
      </c>
      <c r="B21" s="29" t="s">
        <v>39</v>
      </c>
      <c r="C21" s="30" t="s">
        <v>7</v>
      </c>
      <c r="D21" s="31" t="s">
        <v>28</v>
      </c>
      <c r="E21" s="31" t="n">
        <v>659</v>
      </c>
      <c r="F21" s="31" t="n">
        <v>659</v>
      </c>
      <c r="G21" s="31" t="n">
        <v>0</v>
      </c>
      <c r="H21" s="31" t="n">
        <f aca="false">F21-G21</f>
        <v>659</v>
      </c>
      <c r="I21" s="32" t="n">
        <f aca="false">IF(G21=0,0,(G21/F21))</f>
        <v>0</v>
      </c>
      <c r="J21" s="33" t="s">
        <v>40</v>
      </c>
    </row>
    <row r="22" customFormat="false" ht="16.5" hidden="false" customHeight="true" outlineLevel="0" collapsed="false">
      <c r="A22" s="34" t="s">
        <v>41</v>
      </c>
      <c r="B22" s="34"/>
      <c r="C22" s="34"/>
      <c r="D22" s="31" t="s">
        <v>28</v>
      </c>
      <c r="E22" s="35" t="n">
        <f aca="false">SUBTOTAL(9,E20:E21)</f>
        <v>1548.4</v>
      </c>
      <c r="F22" s="35" t="n">
        <f aca="false">SUBTOTAL(9,F20:F21)</f>
        <v>1548.4</v>
      </c>
      <c r="G22" s="35" t="n">
        <f aca="false">SUBTOTAL(9,G20:G21)</f>
        <v>860.7</v>
      </c>
      <c r="H22" s="35" t="n">
        <f aca="false">SUBTOTAL(9,H20:H21)</f>
        <v>687.7</v>
      </c>
      <c r="I22" s="36" t="n">
        <f aca="false">IF(G22=0,0,(G22/F22))</f>
        <v>0.555864117799018</v>
      </c>
      <c r="J22" s="35"/>
    </row>
    <row r="23" customFormat="false" ht="16.5" hidden="false" customHeight="true" outlineLevel="0" collapsed="false">
      <c r="A23" s="34" t="s">
        <v>42</v>
      </c>
      <c r="B23" s="34"/>
      <c r="C23" s="34"/>
      <c r="D23" s="31" t="s">
        <v>28</v>
      </c>
      <c r="E23" s="35" t="n">
        <f aca="false">E18+E22</f>
        <v>2500</v>
      </c>
      <c r="F23" s="35" t="n">
        <f aca="false">F18+F22</f>
        <v>2500</v>
      </c>
      <c r="G23" s="35" t="n">
        <f aca="false">G18+G22</f>
        <v>1467.3</v>
      </c>
      <c r="H23" s="35" t="n">
        <f aca="false">H18+H22</f>
        <v>1032.7</v>
      </c>
      <c r="I23" s="36" t="n">
        <f aca="false">IF(G23=0,0,(G23/F23))</f>
        <v>0.58692</v>
      </c>
      <c r="J23" s="35"/>
    </row>
    <row r="24" customFormat="false" ht="26.25" hidden="false" customHeight="true" outlineLevel="0" collapsed="false">
      <c r="A24" s="19"/>
      <c r="B24" s="20" t="s">
        <v>43</v>
      </c>
      <c r="C24" s="20"/>
      <c r="D24" s="20"/>
      <c r="E24" s="20"/>
      <c r="F24" s="20"/>
      <c r="G24" s="20"/>
      <c r="H24" s="20"/>
      <c r="I24" s="20"/>
      <c r="J24" s="20"/>
    </row>
    <row r="25" s="25" customFormat="true" ht="15" hidden="false" customHeight="false" outlineLevel="0" collapsed="false">
      <c r="A25" s="21"/>
      <c r="B25" s="22" t="s">
        <v>44</v>
      </c>
      <c r="C25" s="23"/>
      <c r="D25" s="24"/>
      <c r="E25" s="24"/>
      <c r="F25" s="24"/>
      <c r="G25" s="24"/>
      <c r="H25" s="24"/>
      <c r="I25" s="24"/>
      <c r="J25" s="24"/>
    </row>
    <row r="26" s="25" customFormat="true" ht="15" hidden="false" customHeight="true" outlineLevel="0" collapsed="false">
      <c r="A26" s="26"/>
      <c r="B26" s="39" t="s">
        <v>45</v>
      </c>
      <c r="C26" s="39"/>
      <c r="D26" s="39"/>
      <c r="E26" s="39"/>
      <c r="F26" s="39"/>
      <c r="G26" s="39"/>
      <c r="H26" s="39"/>
      <c r="I26" s="39"/>
      <c r="J26" s="39"/>
    </row>
    <row r="27" customFormat="false" ht="63.1" hidden="false" customHeight="false" outlineLevel="0" collapsed="false">
      <c r="A27" s="40" t="s">
        <v>26</v>
      </c>
      <c r="B27" s="29" t="s">
        <v>46</v>
      </c>
      <c r="C27" s="41" t="s">
        <v>47</v>
      </c>
      <c r="D27" s="31" t="s">
        <v>28</v>
      </c>
      <c r="E27" s="31" t="n">
        <v>19898</v>
      </c>
      <c r="F27" s="31" t="n">
        <v>21123.8</v>
      </c>
      <c r="G27" s="31" t="n">
        <v>18119.9</v>
      </c>
      <c r="H27" s="31" t="n">
        <f aca="false">F27-G27</f>
        <v>3003.9</v>
      </c>
      <c r="I27" s="32" t="n">
        <f aca="false">IF(G27=0,0,(G27/F27))</f>
        <v>0.857795472405533</v>
      </c>
      <c r="J27" s="33" t="s">
        <v>48</v>
      </c>
      <c r="K27" s="42"/>
    </row>
    <row r="28" customFormat="false" ht="16.5" hidden="false" customHeight="true" outlineLevel="0" collapsed="false">
      <c r="A28" s="34" t="s">
        <v>33</v>
      </c>
      <c r="B28" s="34"/>
      <c r="C28" s="34"/>
      <c r="D28" s="31" t="s">
        <v>28</v>
      </c>
      <c r="E28" s="35" t="n">
        <f aca="false">SUBTOTAL(9,E27:E27)</f>
        <v>19898</v>
      </c>
      <c r="F28" s="35" t="n">
        <f aca="false">SUBTOTAL(9,F27:F27)</f>
        <v>21123.8</v>
      </c>
      <c r="G28" s="35" t="n">
        <f aca="false">SUBTOTAL(9,G27:G27)</f>
        <v>18119.9</v>
      </c>
      <c r="H28" s="35" t="n">
        <f aca="false">SUBTOTAL(9,H27:H27)</f>
        <v>3003.9</v>
      </c>
      <c r="I28" s="36" t="n">
        <f aca="false">IF(G28=0,0,(G28/F28))</f>
        <v>0.857795472405533</v>
      </c>
      <c r="J28" s="35"/>
    </row>
    <row r="29" customFormat="false" ht="16.5" hidden="false" customHeight="true" outlineLevel="0" collapsed="false">
      <c r="A29" s="34" t="s">
        <v>49</v>
      </c>
      <c r="B29" s="34"/>
      <c r="C29" s="34"/>
      <c r="D29" s="31" t="s">
        <v>28</v>
      </c>
      <c r="E29" s="35" t="n">
        <f aca="false">E28</f>
        <v>19898</v>
      </c>
      <c r="F29" s="35" t="n">
        <f aca="false">F28</f>
        <v>21123.8</v>
      </c>
      <c r="G29" s="35" t="n">
        <f aca="false">G28</f>
        <v>18119.9</v>
      </c>
      <c r="H29" s="35" t="n">
        <f aca="false">H28</f>
        <v>3003.9</v>
      </c>
      <c r="I29" s="36" t="n">
        <f aca="false">IF(G29=0,0,(G29/F29))</f>
        <v>0.857795472405533</v>
      </c>
      <c r="J29" s="35"/>
    </row>
    <row r="30" customFormat="false" ht="15" hidden="false" customHeight="true" outlineLevel="0" collapsed="false">
      <c r="A30" s="19"/>
      <c r="B30" s="20" t="s">
        <v>50</v>
      </c>
      <c r="C30" s="20"/>
      <c r="D30" s="20"/>
      <c r="E30" s="20"/>
      <c r="F30" s="20"/>
      <c r="G30" s="20"/>
      <c r="H30" s="20"/>
      <c r="I30" s="20"/>
      <c r="J30" s="20"/>
    </row>
    <row r="31" s="25" customFormat="true" ht="15" hidden="false" customHeight="false" outlineLevel="0" collapsed="false">
      <c r="A31" s="21"/>
      <c r="B31" s="22" t="s">
        <v>51</v>
      </c>
      <c r="C31" s="23"/>
      <c r="D31" s="24"/>
      <c r="E31" s="24"/>
      <c r="F31" s="24"/>
      <c r="G31" s="24"/>
      <c r="H31" s="24"/>
      <c r="I31" s="24"/>
      <c r="J31" s="24"/>
    </row>
    <row r="32" customFormat="false" ht="15" hidden="false" customHeight="false" outlineLevel="0" collapsed="false">
      <c r="A32" s="26"/>
      <c r="B32" s="27" t="s">
        <v>52</v>
      </c>
      <c r="C32" s="37"/>
      <c r="D32" s="37"/>
      <c r="E32" s="37"/>
      <c r="F32" s="37"/>
      <c r="G32" s="37"/>
      <c r="H32" s="37"/>
      <c r="I32" s="37"/>
      <c r="J32" s="37"/>
    </row>
    <row r="33" customFormat="false" ht="42.4" hidden="false" customHeight="false" outlineLevel="0" collapsed="false">
      <c r="A33" s="40" t="s">
        <v>26</v>
      </c>
      <c r="B33" s="43" t="s">
        <v>53</v>
      </c>
      <c r="C33" s="41" t="s">
        <v>47</v>
      </c>
      <c r="D33" s="31" t="s">
        <v>28</v>
      </c>
      <c r="E33" s="31" t="n">
        <v>200</v>
      </c>
      <c r="F33" s="31" t="n">
        <v>200</v>
      </c>
      <c r="G33" s="31" t="n">
        <v>0</v>
      </c>
      <c r="H33" s="31" t="n">
        <f aca="false">F33-G33</f>
        <v>200</v>
      </c>
      <c r="I33" s="32" t="n">
        <f aca="false">IF(G33=0,0,(G33/F33))</f>
        <v>0</v>
      </c>
      <c r="J33" s="33" t="s">
        <v>54</v>
      </c>
    </row>
    <row r="34" customFormat="false" ht="15.75" hidden="false" customHeight="true" outlineLevel="0" collapsed="false">
      <c r="A34" s="34" t="s">
        <v>33</v>
      </c>
      <c r="B34" s="34"/>
      <c r="C34" s="34"/>
      <c r="D34" s="31" t="s">
        <v>28</v>
      </c>
      <c r="E34" s="35" t="n">
        <f aca="false">SUBTOTAL(9,E33)</f>
        <v>200</v>
      </c>
      <c r="F34" s="35" t="n">
        <f aca="false">SUBTOTAL(9,F33)</f>
        <v>200</v>
      </c>
      <c r="G34" s="35" t="n">
        <f aca="false">SUBTOTAL(9,G33)</f>
        <v>0</v>
      </c>
      <c r="H34" s="35" t="n">
        <f aca="false">SUBTOTAL(9,H33)</f>
        <v>200</v>
      </c>
      <c r="I34" s="36" t="n">
        <f aca="false">IF(G34=0,0,(G34/F34))</f>
        <v>0</v>
      </c>
      <c r="J34" s="35"/>
    </row>
    <row r="35" customFormat="false" ht="16.5" hidden="false" customHeight="true" outlineLevel="0" collapsed="false">
      <c r="A35" s="34" t="s">
        <v>55</v>
      </c>
      <c r="B35" s="34"/>
      <c r="C35" s="34"/>
      <c r="D35" s="31" t="s">
        <v>28</v>
      </c>
      <c r="E35" s="35" t="n">
        <f aca="false">E34</f>
        <v>200</v>
      </c>
      <c r="F35" s="35" t="n">
        <f aca="false">F34</f>
        <v>200</v>
      </c>
      <c r="G35" s="35" t="n">
        <f aca="false">G34</f>
        <v>0</v>
      </c>
      <c r="H35" s="35" t="n">
        <f aca="false">H34</f>
        <v>200</v>
      </c>
      <c r="I35" s="36" t="n">
        <f aca="false">IF(G35=0,0,(G35/F35))</f>
        <v>0</v>
      </c>
      <c r="J35" s="35"/>
    </row>
    <row r="36" customFormat="false" ht="20.25" hidden="false" customHeight="true" outlineLevel="0" collapsed="false">
      <c r="A36" s="44" t="s">
        <v>56</v>
      </c>
      <c r="B36" s="44"/>
      <c r="C36" s="44"/>
      <c r="D36" s="45" t="s">
        <v>28</v>
      </c>
      <c r="E36" s="46" t="n">
        <f aca="false">E23+E29+E35</f>
        <v>22598</v>
      </c>
      <c r="F36" s="46" t="n">
        <f aca="false">F23+F29+F35</f>
        <v>23823.8</v>
      </c>
      <c r="G36" s="46" t="n">
        <f aca="false">G23+G29+G35</f>
        <v>19587.2</v>
      </c>
      <c r="H36" s="46" t="n">
        <f aca="false">H23+H29+H35</f>
        <v>4236.6</v>
      </c>
      <c r="I36" s="47" t="n">
        <f aca="false">IF(G36=0,0,(G36/F36))</f>
        <v>0.822169427211444</v>
      </c>
      <c r="J36" s="46"/>
    </row>
    <row r="37" customFormat="false" ht="20.25" hidden="false" customHeight="true" outlineLevel="0" collapsed="false">
      <c r="A37" s="48" t="s">
        <v>57</v>
      </c>
      <c r="B37" s="48"/>
      <c r="C37" s="48"/>
      <c r="D37" s="49" t="s">
        <v>28</v>
      </c>
      <c r="E37" s="50" t="n">
        <f aca="false">E31</f>
        <v>0</v>
      </c>
      <c r="F37" s="50" t="n">
        <f aca="false">F31</f>
        <v>0</v>
      </c>
      <c r="G37" s="50" t="n">
        <f aca="false">G31</f>
        <v>0</v>
      </c>
      <c r="H37" s="50" t="n">
        <f aca="false">H31</f>
        <v>0</v>
      </c>
      <c r="I37" s="51" t="n">
        <f aca="false">IF(G37=0,0,(G37/F37))</f>
        <v>0</v>
      </c>
      <c r="J37" s="52"/>
    </row>
    <row r="38" customFormat="false" ht="21" hidden="false" customHeight="true" outlineLevel="0" collapsed="false">
      <c r="A38" s="53" t="s">
        <v>58</v>
      </c>
      <c r="B38" s="53"/>
      <c r="C38" s="53"/>
      <c r="D38" s="49" t="s">
        <v>28</v>
      </c>
      <c r="E38" s="50" t="n">
        <f aca="false">E36-E39</f>
        <v>22398</v>
      </c>
      <c r="F38" s="50" t="n">
        <f aca="false">F36-F39</f>
        <v>23623.8</v>
      </c>
      <c r="G38" s="50" t="n">
        <f aca="false">G36-G39</f>
        <v>19587.2</v>
      </c>
      <c r="H38" s="50" t="n">
        <f aca="false">H36-H39</f>
        <v>4036.6</v>
      </c>
      <c r="I38" s="51" t="n">
        <f aca="false">IF(G38=0,0,(G38/F38))</f>
        <v>0.829129945224731</v>
      </c>
      <c r="J38" s="52"/>
    </row>
    <row r="39" customFormat="false" ht="21" hidden="false" customHeight="true" outlineLevel="0" collapsed="false">
      <c r="A39" s="53" t="s">
        <v>59</v>
      </c>
      <c r="B39" s="53"/>
      <c r="C39" s="53"/>
      <c r="D39" s="49" t="s">
        <v>28</v>
      </c>
      <c r="E39" s="50" t="n">
        <f aca="false">E33</f>
        <v>200</v>
      </c>
      <c r="F39" s="50" t="n">
        <f aca="false">F33</f>
        <v>200</v>
      </c>
      <c r="G39" s="50" t="n">
        <f aca="false">G33</f>
        <v>0</v>
      </c>
      <c r="H39" s="50" t="n">
        <f aca="false">H33</f>
        <v>200</v>
      </c>
      <c r="I39" s="51" t="n">
        <f aca="false">IF(G39=0,0,(G39/F39))</f>
        <v>0</v>
      </c>
      <c r="J39" s="52"/>
    </row>
    <row r="40" customFormat="false" ht="15.75" hidden="false" customHeight="false" outlineLevel="0" collapsed="false">
      <c r="A40" s="54"/>
    </row>
    <row r="41" customFormat="false" ht="13.8" hidden="false" customHeight="false" outlineLevel="0" collapsed="false">
      <c r="A41" s="55" t="s">
        <v>7</v>
      </c>
      <c r="B41" s="56"/>
      <c r="C41" s="57" t="s">
        <v>60</v>
      </c>
      <c r="D41" s="56"/>
      <c r="F41" s="11" t="s">
        <v>61</v>
      </c>
      <c r="G41" s="58"/>
      <c r="H41" s="57" t="s">
        <v>62</v>
      </c>
    </row>
    <row r="42" customFormat="false" ht="18" hidden="false" customHeight="false" outlineLevel="0" collapsed="false">
      <c r="A42" s="59"/>
      <c r="B42" s="60" t="s">
        <v>63</v>
      </c>
    </row>
    <row r="43" customFormat="false" ht="13.8" hidden="false" customHeight="false" outlineLevel="0" collapsed="false">
      <c r="A43" s="55" t="s">
        <v>47</v>
      </c>
      <c r="B43" s="56"/>
      <c r="C43" s="57" t="s">
        <v>64</v>
      </c>
      <c r="D43" s="56"/>
      <c r="F43" s="11" t="s">
        <v>65</v>
      </c>
      <c r="G43" s="56"/>
      <c r="H43" s="57"/>
    </row>
    <row r="44" customFormat="false" ht="18" hidden="false" customHeight="false" outlineLevel="0" collapsed="false">
      <c r="A44" s="59"/>
      <c r="B44" s="60" t="s">
        <v>66</v>
      </c>
    </row>
    <row r="45" customFormat="false" ht="13.8" hidden="false" customHeight="false" outlineLevel="0" collapsed="false">
      <c r="A45" s="61" t="s">
        <v>67</v>
      </c>
    </row>
  </sheetData>
  <mergeCells count="30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B13:J13"/>
    <mergeCell ref="A18:C18"/>
    <mergeCell ref="A22:C22"/>
    <mergeCell ref="A23:C23"/>
    <mergeCell ref="B24:J24"/>
    <mergeCell ref="B26:J26"/>
    <mergeCell ref="A28:C28"/>
    <mergeCell ref="A29:C29"/>
    <mergeCell ref="B30:J30"/>
    <mergeCell ref="A34:C34"/>
    <mergeCell ref="A35:C35"/>
    <mergeCell ref="A36:C36"/>
    <mergeCell ref="A37:C37"/>
    <mergeCell ref="A38:C38"/>
    <mergeCell ref="A39:C39"/>
  </mergeCells>
  <printOptions headings="false" gridLines="false" gridLinesSet="true" horizontalCentered="false" verticalCentered="false"/>
  <pageMargins left="0.157638888888889" right="0.157638888888889" top="0.747916666666667" bottom="0.157638888888889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>Дергилев</cp:lastModifiedBy>
  <dcterms:modified xsi:type="dcterms:W3CDTF">2017-10-03T10:46:08Z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