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4955" windowHeight="817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<sst xmlns="http://schemas.openxmlformats.org/spreadsheetml/2006/main" count="59" uniqueCount="42">
  <si>
    <t>сумма, руб.</t>
  </si>
  <si>
    <t>Ед. измер.</t>
  </si>
  <si>
    <t>Начальная (максимальная) цена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</si>
  <si>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электронный аукцион </t>
    </r>
  </si>
  <si>
    <t>Наименование и описание объекта закупки</t>
  </si>
  <si>
    <t>Итого начальная (максимальная) цена контракта</t>
  </si>
  <si>
    <t xml:space="preserve">1*.   Женщины до 40 лет                               </t>
  </si>
  <si>
    <t>2*. Женщины после 40 лет</t>
  </si>
  <si>
    <t>3*. Мужчины до 40 лет</t>
  </si>
  <si>
    <t>4*. Мужчины после 40 лет</t>
  </si>
  <si>
    <t>чел</t>
  </si>
  <si>
    <t>Всего, чел</t>
  </si>
  <si>
    <t xml:space="preserve">Женщины до 40 лет   </t>
  </si>
  <si>
    <t xml:space="preserve"> Женщины после 40 лет</t>
  </si>
  <si>
    <t>Мужчины до 40 лет</t>
  </si>
  <si>
    <t>Мужчины после 40 лет</t>
  </si>
  <si>
    <t>сумма, руб. за 1 человека</t>
  </si>
  <si>
    <t xml:space="preserve">2*.   Женщины до 40 лет                               </t>
  </si>
  <si>
    <t xml:space="preserve">3*.   Женщины до 40 лет                               </t>
  </si>
  <si>
    <t xml:space="preserve">4*.   Женщины до 40 лет                               </t>
  </si>
  <si>
    <t>IV. Обоснование начальной (максимальной) цены  контракта на оказание услуг по  проведению диспансеризации муниципальных служащих</t>
  </si>
  <si>
    <t>2- коммерческое предложение от от 02.09.2016 № 2757</t>
  </si>
  <si>
    <t>Метод обоснования начальной (максимальной) цены: метод сопоставления розничных цен (анализ рынка)</t>
  </si>
  <si>
    <t xml:space="preserve">Оказание услуг по   проведению медицинского периодического осмотра, в соответствии с Приказом Министерства здравоохранения и социального развития РФ от 14.12.2009 № 984н "Об утверждении Порядка прохождения диспансеризации государственными гражданскими служащими Российской Федерации и муниципальными служащими, перечня заболеваний, препятствующих поступлению на государственную гражданскую службу Российской Федерации и муниципальную службу или ее прохождению, а также формы заключения медицинского учреждения»".
Количество муниципальных служащих, подлежащих направлению на диспансеризацию составляет 56 человек.
</t>
  </si>
  <si>
    <t>Итого: Начальная (максимальная) цена контракта: 276 357 (двести семьдесят шесть тысяч триста пятьдесят семь) рублей 08 копеек.</t>
  </si>
  <si>
    <t>3- коммерческое предложение от 04.10.2016 № 41-ОПМУ</t>
  </si>
  <si>
    <t>1- коммерческое предложение б/н от 26.09.2016</t>
  </si>
  <si>
    <t>Гл. специалист по экономике УБУиО                                                                                           М.Г. Филиппова</t>
  </si>
  <si>
    <t>5-00-48 (252)</t>
  </si>
  <si>
    <t>Итого</t>
  </si>
  <si>
    <t>Итого сумма, рублей</t>
  </si>
  <si>
    <t>Средняя цена за 1 человека, рублей</t>
  </si>
  <si>
    <t>Гл. специалист по экономике УБУиО                                                                          М.Г. Филиппова</t>
  </si>
  <si>
    <t>Количество, человек</t>
  </si>
  <si>
    <t>Пол, возраст</t>
  </si>
  <si>
    <t>Поставщик услуг 1*</t>
  </si>
  <si>
    <t>Поставщик услуг 2*</t>
  </si>
  <si>
    <t>Поставщик услуг 3*</t>
  </si>
  <si>
    <t>Итого начальная (максимальная) цена контракта, рублей</t>
  </si>
  <si>
    <t>1*- коммерческое предложение б/н от 26.09.2016</t>
  </si>
  <si>
    <t>2*- коммерческое предложение от от 02.09.2016 № 2757</t>
  </si>
  <si>
    <t>3*- коммерческое предложение от 04.10.2016 № 41-ОПМУ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</si>
</sst>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"/>
    <numFmt numFmtId="171" formatCode="0.000000"/>
    <numFmt numFmtId="172" formatCode="0.0000000"/>
    <numFmt numFmtId="173" formatCode="0.0000"/>
    <numFmt numFmtId="174" formatCode="#,##0.0"/>
    <numFmt numFmtId="175" formatCode="[$-FC19]d\ mmmm\ yyyy\ &quot;г.&quot;"/>
    <numFmt numFmtId="176" formatCode="#,##0.00_р_."/>
    <numFmt numFmtId="177" formatCode="#,##0.0_р_."/>
    <numFmt numFmtId="178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4" fillId="33" borderId="0" xfId="0" applyFont="1" applyFill="1" applyAlignment="1" quotePrefix="1">
      <alignment horizontal="left"/>
    </xf>
    <xf numFmtId="0" fontId="4" fillId="33" borderId="0" xfId="0" applyFont="1" applyFill="1" applyAlignment="1">
      <alignment/>
    </xf>
    <xf numFmtId="4" fontId="4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6" fillId="0" borderId="0" xfId="0" applyFont="1" applyAlignment="1" quotePrefix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12" xfId="0" applyFont="1" applyBorder="1" applyAlignment="1" quotePrefix="1">
      <alignment horizontal="left" wrapText="1"/>
    </xf>
    <xf numFmtId="0" fontId="4" fillId="0" borderId="12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5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4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left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4" fontId="9" fillId="0" borderId="0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/>
    </xf>
    <xf numFmtId="4" fontId="0" fillId="0" borderId="22" xfId="0" applyNumberFormat="1" applyFont="1" applyBorder="1" applyAlignment="1">
      <alignment wrapText="1"/>
    </xf>
    <xf numFmtId="4" fontId="0" fillId="0" borderId="23" xfId="0" applyNumberFormat="1" applyFont="1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5" fillId="0" borderId="0" xfId="0" applyFont="1" applyAlignment="1" quotePrefix="1">
      <alignment horizontal="left" wrapText="1"/>
    </xf>
    <xf numFmtId="0" fontId="8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4" fontId="9" fillId="0" borderId="11" xfId="0" applyNumberFormat="1" applyFont="1" applyBorder="1" applyAlignment="1">
      <alignment horizontal="center" vertical="center"/>
    </xf>
    <xf numFmtId="4" fontId="10" fillId="0" borderId="16" xfId="0" applyNumberFormat="1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3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3.25390625" style="0" customWidth="1"/>
    <col min="2" max="2" width="18.75390625" style="0" customWidth="1"/>
    <col min="3" max="3" width="7.375" style="0" customWidth="1"/>
    <col min="4" max="4" width="9.125" style="0" customWidth="1"/>
    <col min="5" max="5" width="9.375" style="0" customWidth="1"/>
    <col min="6" max="6" width="10.00390625" style="0" customWidth="1"/>
    <col min="7" max="7" width="10.625" style="0" customWidth="1"/>
    <col min="8" max="8" width="5.00390625" style="0" customWidth="1"/>
    <col min="9" max="9" width="3.00390625" style="0" customWidth="1"/>
    <col min="10" max="10" width="6.375" style="0" hidden="1" customWidth="1"/>
    <col min="11" max="11" width="6.625" style="0" hidden="1" customWidth="1"/>
    <col min="12" max="12" width="5.125" style="0" customWidth="1"/>
    <col min="13" max="13" width="4.25390625" style="0" customWidth="1"/>
    <col min="14" max="14" width="9.25390625" style="0" customWidth="1"/>
    <col min="15" max="16" width="9.125" style="0" customWidth="1"/>
    <col min="17" max="17" width="9.00390625" style="0" customWidth="1"/>
    <col min="18" max="18" width="8.875" style="0" customWidth="1"/>
    <col min="19" max="20" width="8.375" style="0" customWidth="1"/>
    <col min="21" max="21" width="12.625" style="0" customWidth="1"/>
  </cols>
  <sheetData>
    <row r="1" spans="1:21" s="1" customFormat="1" ht="39.75" customHeight="1">
      <c r="A1" s="23" t="s">
        <v>20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11"/>
      <c r="R1" s="11"/>
      <c r="S1" s="11"/>
      <c r="T1" s="11"/>
      <c r="U1" s="3"/>
    </row>
    <row r="2" spans="1:21" s="1" customFormat="1" ht="21" customHeight="1">
      <c r="A2" s="25" t="s">
        <v>22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12"/>
      <c r="R2" s="12"/>
      <c r="S2" s="12"/>
      <c r="T2" s="12"/>
      <c r="U2" s="3"/>
    </row>
    <row r="3" spans="1:21" s="1" customFormat="1" ht="17.25" customHeight="1">
      <c r="A3" s="26" t="s">
        <v>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1" customFormat="1" ht="16.5" customHeight="1">
      <c r="A4" s="47" t="s">
        <v>4</v>
      </c>
      <c r="B4" s="48"/>
      <c r="C4" s="28" t="s">
        <v>1</v>
      </c>
      <c r="D4" s="33" t="s">
        <v>12</v>
      </c>
      <c r="E4" s="33" t="s">
        <v>13</v>
      </c>
      <c r="F4" s="33" t="s">
        <v>14</v>
      </c>
      <c r="G4" s="33" t="s">
        <v>15</v>
      </c>
      <c r="H4" s="28" t="s">
        <v>11</v>
      </c>
      <c r="I4" s="28"/>
      <c r="J4" s="28"/>
      <c r="K4" s="28"/>
      <c r="L4" s="20"/>
      <c r="M4" s="20"/>
      <c r="N4" s="20"/>
      <c r="O4" s="20"/>
      <c r="P4" s="20"/>
      <c r="Q4" s="14"/>
      <c r="R4" s="14"/>
      <c r="S4" s="14"/>
      <c r="T4" s="14"/>
      <c r="U4" s="33" t="s">
        <v>2</v>
      </c>
    </row>
    <row r="5" spans="1:21" s="1" customFormat="1" ht="60.75" customHeight="1">
      <c r="A5" s="49"/>
      <c r="B5" s="50"/>
      <c r="C5" s="28"/>
      <c r="D5" s="41"/>
      <c r="E5" s="41"/>
      <c r="F5" s="41"/>
      <c r="G5" s="41"/>
      <c r="H5" s="28"/>
      <c r="I5" s="28"/>
      <c r="J5" s="28"/>
      <c r="K5" s="28"/>
      <c r="L5" s="20" t="s">
        <v>6</v>
      </c>
      <c r="M5" s="20"/>
      <c r="N5" s="5" t="s">
        <v>7</v>
      </c>
      <c r="O5" s="5" t="s">
        <v>8</v>
      </c>
      <c r="P5" s="5" t="s">
        <v>9</v>
      </c>
      <c r="Q5" s="20" t="s">
        <v>6</v>
      </c>
      <c r="R5" s="20" t="s">
        <v>17</v>
      </c>
      <c r="S5" s="20" t="s">
        <v>18</v>
      </c>
      <c r="T5" s="20" t="s">
        <v>19</v>
      </c>
      <c r="U5" s="34"/>
    </row>
    <row r="6" spans="1:21" s="1" customFormat="1" ht="30.75" customHeight="1">
      <c r="A6" s="51"/>
      <c r="B6" s="52"/>
      <c r="C6" s="28"/>
      <c r="D6" s="34"/>
      <c r="E6" s="34"/>
      <c r="F6" s="34"/>
      <c r="G6" s="34"/>
      <c r="H6" s="28"/>
      <c r="I6" s="28"/>
      <c r="J6" s="28"/>
      <c r="K6" s="28"/>
      <c r="L6" s="42" t="s">
        <v>16</v>
      </c>
      <c r="M6" s="43"/>
      <c r="N6" s="43"/>
      <c r="O6" s="43"/>
      <c r="P6" s="44"/>
      <c r="Q6" s="20"/>
      <c r="R6" s="20"/>
      <c r="S6" s="20"/>
      <c r="T6" s="20"/>
      <c r="U6" s="2" t="s">
        <v>0</v>
      </c>
    </row>
    <row r="7" spans="1:21" s="1" customFormat="1" ht="12" customHeight="1" hidden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 t="s">
        <v>7</v>
      </c>
      <c r="R7" s="5" t="s">
        <v>7</v>
      </c>
      <c r="S7" s="5" t="s">
        <v>7</v>
      </c>
      <c r="T7" s="5" t="s">
        <v>7</v>
      </c>
      <c r="U7" s="4"/>
    </row>
    <row r="8" spans="1:21" s="1" customFormat="1" ht="275.25" customHeight="1">
      <c r="A8" s="53" t="s">
        <v>23</v>
      </c>
      <c r="B8" s="54"/>
      <c r="C8" s="15" t="s">
        <v>10</v>
      </c>
      <c r="D8" s="15">
        <v>18</v>
      </c>
      <c r="E8" s="15">
        <v>18</v>
      </c>
      <c r="F8" s="15">
        <v>12</v>
      </c>
      <c r="G8" s="15">
        <v>8</v>
      </c>
      <c r="H8" s="39">
        <v>56</v>
      </c>
      <c r="I8" s="40"/>
      <c r="J8" s="55"/>
      <c r="K8" s="56"/>
      <c r="L8" s="57">
        <v>4577.66</v>
      </c>
      <c r="M8" s="58"/>
      <c r="N8" s="16">
        <v>5973</v>
      </c>
      <c r="O8" s="16">
        <v>4144.66</v>
      </c>
      <c r="P8" s="16">
        <v>4588.66</v>
      </c>
      <c r="Q8" s="17">
        <f>D8*L8</f>
        <v>82397.88</v>
      </c>
      <c r="R8" s="17">
        <f>E8*N8</f>
        <v>107514</v>
      </c>
      <c r="S8" s="17">
        <f>F8*O8</f>
        <v>49735.92</v>
      </c>
      <c r="T8" s="17">
        <f>G8*P8</f>
        <v>36709.28</v>
      </c>
      <c r="U8" s="16">
        <f>Q8+R8+S8+T8</f>
        <v>276357.07999999996</v>
      </c>
    </row>
    <row r="9" spans="1:21" s="1" customFormat="1" ht="23.25" customHeight="1">
      <c r="A9" s="35" t="s">
        <v>5</v>
      </c>
      <c r="B9" s="36"/>
      <c r="C9" s="6"/>
      <c r="D9" s="6"/>
      <c r="E9" s="6"/>
      <c r="F9" s="6"/>
      <c r="G9" s="6"/>
      <c r="H9" s="45"/>
      <c r="I9" s="46"/>
      <c r="J9" s="45"/>
      <c r="K9" s="46"/>
      <c r="L9" s="29"/>
      <c r="M9" s="30"/>
      <c r="N9" s="9"/>
      <c r="O9" s="9"/>
      <c r="P9" s="9"/>
      <c r="Q9" s="5"/>
      <c r="R9" s="5"/>
      <c r="S9" s="5"/>
      <c r="T9" s="5"/>
      <c r="U9" s="18">
        <f>SUM(U8)</f>
        <v>276357.07999999996</v>
      </c>
    </row>
    <row r="10" spans="1:21" s="1" customFormat="1" ht="22.5" customHeight="1">
      <c r="A10" s="31" t="s">
        <v>24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</row>
    <row r="11" spans="1:21" s="1" customFormat="1" ht="12.75" customHeight="1">
      <c r="A11" s="7" t="s">
        <v>26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3"/>
    </row>
    <row r="12" spans="1:21" s="1" customFormat="1" ht="19.5" customHeight="1">
      <c r="A12" s="7" t="s">
        <v>21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3"/>
    </row>
    <row r="13" spans="1:21" s="1" customFormat="1" ht="36" customHeight="1" hidden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8"/>
      <c r="N13" s="38"/>
      <c r="O13" s="38"/>
      <c r="P13" s="38"/>
      <c r="Q13" s="13"/>
      <c r="R13" s="13"/>
      <c r="S13" s="13"/>
      <c r="T13" s="13"/>
      <c r="U13" s="3"/>
    </row>
    <row r="14" spans="1:21" s="1" customFormat="1" ht="18" customHeight="1">
      <c r="A14" s="7" t="s">
        <v>25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3"/>
    </row>
    <row r="15" ht="12.75">
      <c r="B15" s="1"/>
    </row>
    <row r="16" spans="1:20" ht="27" customHeight="1">
      <c r="A16" s="21" t="s">
        <v>27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10"/>
      <c r="R16" s="10"/>
      <c r="S16" s="10"/>
      <c r="T16" s="10"/>
    </row>
    <row r="17" spans="1:2" ht="12.75">
      <c r="A17" t="s">
        <v>28</v>
      </c>
      <c r="B17" s="1"/>
    </row>
    <row r="18" ht="12.75">
      <c r="B18" s="1"/>
    </row>
    <row r="19" ht="12.75">
      <c r="B19" s="1"/>
    </row>
  </sheetData>
  <sheetProtection/>
  <mergeCells count="29">
    <mergeCell ref="G4:G6"/>
    <mergeCell ref="L6:P6"/>
    <mergeCell ref="H9:I9"/>
    <mergeCell ref="J9:K9"/>
    <mergeCell ref="A4:B6"/>
    <mergeCell ref="A8:B8"/>
    <mergeCell ref="L5:M5"/>
    <mergeCell ref="J8:K8"/>
    <mergeCell ref="L8:M8"/>
    <mergeCell ref="A10:U10"/>
    <mergeCell ref="U4:U5"/>
    <mergeCell ref="A9:B9"/>
    <mergeCell ref="A13:P13"/>
    <mergeCell ref="H8:I8"/>
    <mergeCell ref="H4:K6"/>
    <mergeCell ref="L4:P4"/>
    <mergeCell ref="D4:D6"/>
    <mergeCell ref="E4:E6"/>
    <mergeCell ref="F4:F6"/>
    <mergeCell ref="Q5:Q6"/>
    <mergeCell ref="R5:R6"/>
    <mergeCell ref="S5:S6"/>
    <mergeCell ref="T5:T6"/>
    <mergeCell ref="A16:P16"/>
    <mergeCell ref="A1:P1"/>
    <mergeCell ref="A2:P2"/>
    <mergeCell ref="A3:U3"/>
    <mergeCell ref="C4:C6"/>
    <mergeCell ref="L9:M9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M8" sqref="M8:M12"/>
    </sheetView>
  </sheetViews>
  <sheetFormatPr defaultColWidth="9.00390625" defaultRowHeight="12.75"/>
  <cols>
    <col min="1" max="1" width="13.25390625" style="0" customWidth="1"/>
    <col min="2" max="2" width="18.75390625" style="0" customWidth="1"/>
    <col min="3" max="3" width="9.125" style="0" customWidth="1"/>
    <col min="4" max="4" width="11.125" style="0" customWidth="1"/>
    <col min="5" max="5" width="11.625" style="0" customWidth="1"/>
    <col min="6" max="6" width="10.625" style="0" customWidth="1"/>
    <col min="7" max="7" width="5.00390625" style="0" customWidth="1"/>
    <col min="8" max="8" width="4.75390625" style="0" customWidth="1"/>
    <col min="9" max="9" width="6.375" style="0" hidden="1" customWidth="1"/>
    <col min="10" max="10" width="6.625" style="0" hidden="1" customWidth="1"/>
    <col min="11" max="12" width="12.625" style="0" customWidth="1"/>
    <col min="13" max="13" width="13.25390625" style="0" customWidth="1"/>
  </cols>
  <sheetData>
    <row r="1" spans="1:13" s="1" customFormat="1" ht="56.25" customHeight="1">
      <c r="A1" s="23" t="s">
        <v>20</v>
      </c>
      <c r="B1" s="24"/>
      <c r="C1" s="24"/>
      <c r="D1" s="24"/>
      <c r="E1" s="24"/>
      <c r="F1" s="24"/>
      <c r="G1" s="24"/>
      <c r="H1" s="24"/>
      <c r="I1" s="24"/>
      <c r="J1" s="24"/>
      <c r="K1" s="22"/>
      <c r="L1" s="22"/>
      <c r="M1" s="22"/>
    </row>
    <row r="2" spans="1:12" s="1" customFormat="1" ht="39.75" customHeight="1">
      <c r="A2" s="93" t="s">
        <v>22</v>
      </c>
      <c r="B2" s="93"/>
      <c r="C2" s="93"/>
      <c r="D2" s="93"/>
      <c r="E2" s="93"/>
      <c r="F2" s="93"/>
      <c r="G2" s="93"/>
      <c r="H2" s="93"/>
      <c r="I2" s="93"/>
      <c r="J2" s="93"/>
      <c r="K2" s="3"/>
      <c r="L2" s="3"/>
    </row>
    <row r="3" spans="1:12" s="1" customFormat="1" ht="17.25" customHeight="1">
      <c r="A3" s="26" t="s">
        <v>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61"/>
    </row>
    <row r="4" spans="1:13" s="1" customFormat="1" ht="16.5" customHeight="1">
      <c r="A4" s="47" t="s">
        <v>4</v>
      </c>
      <c r="B4" s="48"/>
      <c r="C4" s="33" t="s">
        <v>34</v>
      </c>
      <c r="D4" s="33" t="s">
        <v>33</v>
      </c>
      <c r="E4" s="28" t="s">
        <v>35</v>
      </c>
      <c r="F4" s="28" t="s">
        <v>36</v>
      </c>
      <c r="G4" s="28" t="s">
        <v>37</v>
      </c>
      <c r="H4" s="70"/>
      <c r="I4" s="2"/>
      <c r="J4" s="2"/>
      <c r="K4" s="33" t="s">
        <v>31</v>
      </c>
      <c r="L4" s="33" t="s">
        <v>30</v>
      </c>
      <c r="M4" s="33" t="s">
        <v>38</v>
      </c>
    </row>
    <row r="5" spans="1:13" s="1" customFormat="1" ht="60.75" customHeight="1">
      <c r="A5" s="49"/>
      <c r="B5" s="50"/>
      <c r="C5" s="41"/>
      <c r="D5" s="41"/>
      <c r="E5" s="70"/>
      <c r="F5" s="70"/>
      <c r="G5" s="70"/>
      <c r="H5" s="70"/>
      <c r="I5" s="2"/>
      <c r="J5" s="2"/>
      <c r="K5" s="79"/>
      <c r="L5" s="79"/>
      <c r="M5" s="79"/>
    </row>
    <row r="6" spans="1:13" s="1" customFormat="1" ht="30.75" customHeight="1">
      <c r="A6" s="51"/>
      <c r="B6" s="52"/>
      <c r="C6" s="34"/>
      <c r="D6" s="34"/>
      <c r="E6" s="28" t="s">
        <v>16</v>
      </c>
      <c r="F6" s="70"/>
      <c r="G6" s="70"/>
      <c r="H6" s="70"/>
      <c r="I6" s="2"/>
      <c r="J6" s="2"/>
      <c r="K6" s="89"/>
      <c r="L6" s="89"/>
      <c r="M6" s="89"/>
    </row>
    <row r="7" spans="1:13" s="1" customFormat="1" ht="12" customHeight="1" hidden="1">
      <c r="A7" s="4"/>
      <c r="B7" s="4"/>
      <c r="C7" s="33" t="s">
        <v>12</v>
      </c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s="1" customFormat="1" ht="138.75" customHeight="1">
      <c r="A8" s="47" t="s">
        <v>23</v>
      </c>
      <c r="B8" s="69"/>
      <c r="C8" s="41"/>
      <c r="D8" s="67">
        <v>18</v>
      </c>
      <c r="E8" s="83">
        <v>4386</v>
      </c>
      <c r="F8" s="83">
        <v>4410</v>
      </c>
      <c r="G8" s="84">
        <v>4937</v>
      </c>
      <c r="H8" s="85"/>
      <c r="I8" s="55"/>
      <c r="J8" s="56"/>
      <c r="K8" s="83">
        <v>4577.66</v>
      </c>
      <c r="L8" s="83">
        <f>D8*K8</f>
        <v>82397.88</v>
      </c>
      <c r="M8" s="95">
        <f>L8+L10+L11+L12</f>
        <v>276357.07999999996</v>
      </c>
    </row>
    <row r="9" spans="1:13" s="1" customFormat="1" ht="30" customHeight="1">
      <c r="A9" s="64"/>
      <c r="B9" s="65"/>
      <c r="C9" s="34"/>
      <c r="D9" s="68"/>
      <c r="E9" s="86"/>
      <c r="F9" s="86"/>
      <c r="G9" s="87"/>
      <c r="H9" s="88"/>
      <c r="I9" s="45"/>
      <c r="J9" s="46"/>
      <c r="K9" s="86"/>
      <c r="L9" s="86"/>
      <c r="M9" s="96"/>
    </row>
    <row r="10" spans="1:13" s="1" customFormat="1" ht="44.25" customHeight="1">
      <c r="A10" s="64"/>
      <c r="B10" s="65"/>
      <c r="C10" s="66" t="s">
        <v>13</v>
      </c>
      <c r="D10" s="15">
        <v>18</v>
      </c>
      <c r="E10" s="16">
        <v>5229</v>
      </c>
      <c r="F10" s="16">
        <v>6577</v>
      </c>
      <c r="G10" s="57">
        <v>6113</v>
      </c>
      <c r="H10" s="58"/>
      <c r="I10" s="61"/>
      <c r="J10" s="62"/>
      <c r="K10" s="16">
        <f>(E10+F10+G10)/3</f>
        <v>5973</v>
      </c>
      <c r="L10" s="16">
        <f>D10*K10</f>
        <v>107514</v>
      </c>
      <c r="M10" s="97"/>
    </row>
    <row r="11" spans="1:13" s="1" customFormat="1" ht="36" customHeight="1">
      <c r="A11" s="64"/>
      <c r="B11" s="65"/>
      <c r="C11" s="66" t="s">
        <v>14</v>
      </c>
      <c r="D11" s="15">
        <v>12</v>
      </c>
      <c r="E11" s="16">
        <v>3937</v>
      </c>
      <c r="F11" s="16">
        <v>4115</v>
      </c>
      <c r="G11" s="57">
        <v>4382</v>
      </c>
      <c r="H11" s="58"/>
      <c r="I11" s="61"/>
      <c r="J11" s="62"/>
      <c r="K11" s="16">
        <v>4144.66</v>
      </c>
      <c r="L11" s="16">
        <f>D11*K11</f>
        <v>49735.92</v>
      </c>
      <c r="M11" s="97"/>
    </row>
    <row r="12" spans="1:13" s="1" customFormat="1" ht="62.25" customHeight="1">
      <c r="A12" s="64"/>
      <c r="B12" s="65"/>
      <c r="C12" s="71" t="s">
        <v>15</v>
      </c>
      <c r="D12" s="72">
        <v>8</v>
      </c>
      <c r="E12" s="16">
        <v>4374</v>
      </c>
      <c r="F12" s="16">
        <v>4599</v>
      </c>
      <c r="G12" s="57">
        <v>4793</v>
      </c>
      <c r="H12" s="58"/>
      <c r="I12" s="61"/>
      <c r="J12" s="62"/>
      <c r="K12" s="16">
        <v>4588.66</v>
      </c>
      <c r="L12" s="16">
        <f>D12*K12</f>
        <v>36709.28</v>
      </c>
      <c r="M12" s="98"/>
    </row>
    <row r="13" spans="1:13" s="78" customFormat="1" ht="23.25" customHeight="1">
      <c r="A13" s="73" t="s">
        <v>29</v>
      </c>
      <c r="B13" s="73"/>
      <c r="C13" s="74"/>
      <c r="D13" s="75">
        <f>D8+D10+D11+D12</f>
        <v>56</v>
      </c>
      <c r="E13" s="19"/>
      <c r="F13" s="19"/>
      <c r="G13" s="81"/>
      <c r="H13" s="82"/>
      <c r="I13" s="76"/>
      <c r="J13" s="77"/>
      <c r="K13" s="19"/>
      <c r="L13" s="19"/>
      <c r="M13" s="18"/>
    </row>
    <row r="14" spans="1:12" s="1" customFormat="1" ht="23.25" customHeight="1">
      <c r="A14" s="59"/>
      <c r="B14" s="59"/>
      <c r="C14" s="60"/>
      <c r="D14" s="60"/>
      <c r="E14" s="60"/>
      <c r="F14" s="60"/>
      <c r="G14" s="61"/>
      <c r="H14" s="62"/>
      <c r="I14" s="61"/>
      <c r="J14" s="62"/>
      <c r="K14" s="63"/>
      <c r="L14" s="63"/>
    </row>
    <row r="15" spans="1:12" s="1" customFormat="1" ht="41.25" customHeight="1">
      <c r="A15" s="91" t="s">
        <v>24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4"/>
    </row>
    <row r="16" spans="1:12" s="1" customFormat="1" ht="19.5" customHeight="1">
      <c r="A16" s="7" t="s">
        <v>39</v>
      </c>
      <c r="B16" s="8"/>
      <c r="C16" s="8"/>
      <c r="D16" s="8"/>
      <c r="E16" s="8"/>
      <c r="F16" s="8"/>
      <c r="G16" s="8"/>
      <c r="H16" s="8"/>
      <c r="I16" s="8"/>
      <c r="J16" s="8"/>
      <c r="K16" s="3"/>
      <c r="L16" s="3"/>
    </row>
    <row r="17" spans="1:12" s="1" customFormat="1" ht="19.5" customHeight="1">
      <c r="A17" s="7" t="s">
        <v>40</v>
      </c>
      <c r="B17" s="8"/>
      <c r="C17" s="8"/>
      <c r="D17" s="8"/>
      <c r="E17" s="8"/>
      <c r="F17" s="8"/>
      <c r="G17" s="8"/>
      <c r="H17" s="8"/>
      <c r="I17" s="8"/>
      <c r="J17" s="8"/>
      <c r="K17" s="3"/>
      <c r="L17" s="3"/>
    </row>
    <row r="18" spans="1:12" s="1" customFormat="1" ht="36" customHeight="1" hidden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"/>
      <c r="L18" s="3"/>
    </row>
    <row r="19" spans="1:12" s="1" customFormat="1" ht="18" customHeight="1">
      <c r="A19" s="7" t="s">
        <v>41</v>
      </c>
      <c r="B19" s="8"/>
      <c r="C19" s="8"/>
      <c r="D19" s="8"/>
      <c r="E19" s="8"/>
      <c r="F19" s="8"/>
      <c r="G19" s="8"/>
      <c r="H19" s="8"/>
      <c r="I19" s="8"/>
      <c r="J19" s="8"/>
      <c r="K19" s="3"/>
      <c r="L19" s="3"/>
    </row>
    <row r="20" ht="12.75">
      <c r="B20" s="1"/>
    </row>
    <row r="21" spans="1:12" ht="27" customHeight="1">
      <c r="A21" s="90" t="s">
        <v>32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10"/>
    </row>
    <row r="22" spans="1:2" ht="12.75">
      <c r="A22" t="s">
        <v>28</v>
      </c>
      <c r="B22" s="1"/>
    </row>
    <row r="23" ht="12.75">
      <c r="B23" s="1"/>
    </row>
    <row r="24" ht="12.75">
      <c r="B24" s="1"/>
    </row>
  </sheetData>
  <sheetProtection/>
  <mergeCells count="32">
    <mergeCell ref="K4:K6"/>
    <mergeCell ref="M4:M6"/>
    <mergeCell ref="L8:L9"/>
    <mergeCell ref="L4:L6"/>
    <mergeCell ref="M8:M12"/>
    <mergeCell ref="A13:B13"/>
    <mergeCell ref="E4:E5"/>
    <mergeCell ref="E6:H6"/>
    <mergeCell ref="F4:F5"/>
    <mergeCell ref="G4:H5"/>
    <mergeCell ref="G8:H9"/>
    <mergeCell ref="G10:H10"/>
    <mergeCell ref="G11:H11"/>
    <mergeCell ref="G12:H12"/>
    <mergeCell ref="G13:H13"/>
    <mergeCell ref="A15:K15"/>
    <mergeCell ref="A18:J18"/>
    <mergeCell ref="C7:C9"/>
    <mergeCell ref="D8:D9"/>
    <mergeCell ref="A8:B12"/>
    <mergeCell ref="E8:E9"/>
    <mergeCell ref="K8:K9"/>
    <mergeCell ref="A21:K21"/>
    <mergeCell ref="I8:J8"/>
    <mergeCell ref="I9:J9"/>
    <mergeCell ref="F8:F9"/>
    <mergeCell ref="A2:J2"/>
    <mergeCell ref="A3:K3"/>
    <mergeCell ref="A4:B6"/>
    <mergeCell ref="C4:C6"/>
    <mergeCell ref="D4:D6"/>
    <mergeCell ref="A1:M1"/>
  </mergeCells>
  <printOptions/>
  <pageMargins left="0.2" right="0.7086614173228347" top="0.17" bottom="0.17" header="0.17" footer="0.17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Чернышова Марина Петровна</cp:lastModifiedBy>
  <cp:lastPrinted>2016-10-06T12:41:46Z</cp:lastPrinted>
  <dcterms:created xsi:type="dcterms:W3CDTF">2009-12-09T07:16:31Z</dcterms:created>
  <dcterms:modified xsi:type="dcterms:W3CDTF">2016-10-06T12:43:57Z</dcterms:modified>
  <cp:category/>
  <cp:version/>
  <cp:contentType/>
  <cp:contentStatus/>
</cp:coreProperties>
</file>