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1" i="1" l="1"/>
  <c r="E41" i="1"/>
  <c r="G39" i="1"/>
  <c r="I40" i="1" l="1"/>
  <c r="G41" i="1"/>
  <c r="H49" i="1"/>
  <c r="H46" i="1"/>
  <c r="H44" i="1"/>
  <c r="I25" i="1" l="1"/>
  <c r="I19" i="1"/>
  <c r="I18" i="1"/>
  <c r="I16" i="1"/>
  <c r="H41" i="1" l="1"/>
  <c r="H40" i="1" l="1"/>
  <c r="H39" i="1"/>
  <c r="E22" i="1" l="1"/>
  <c r="H18" i="1"/>
  <c r="H16" i="1"/>
  <c r="G22" i="1"/>
  <c r="F22" i="1"/>
  <c r="G56" i="1"/>
  <c r="I56" i="1" s="1"/>
  <c r="F56" i="1"/>
  <c r="E56" i="1"/>
  <c r="G51" i="1"/>
  <c r="I51" i="1" s="1"/>
  <c r="G30" i="1"/>
  <c r="G34" i="1" s="1"/>
  <c r="F30" i="1"/>
  <c r="F34" i="1" s="1"/>
  <c r="E30" i="1"/>
  <c r="F29" i="1"/>
  <c r="E29" i="1"/>
  <c r="I54" i="1"/>
  <c r="I49" i="1"/>
  <c r="I44" i="1"/>
  <c r="I26" i="1"/>
  <c r="I30" i="1" s="1"/>
  <c r="I34" i="1" s="1"/>
  <c r="H54" i="1"/>
  <c r="H56" i="1" s="1"/>
  <c r="H25" i="1"/>
  <c r="H29" i="1" s="1"/>
  <c r="H26" i="1"/>
  <c r="H30" i="1" s="1"/>
  <c r="G33" i="1" l="1"/>
  <c r="G35" i="1" s="1"/>
  <c r="I22" i="1"/>
  <c r="F33" i="1"/>
  <c r="F35" i="1" s="1"/>
  <c r="E33" i="1"/>
  <c r="E35" i="1" s="1"/>
  <c r="H34" i="1"/>
  <c r="H22" i="1"/>
  <c r="I29" i="1"/>
  <c r="I39" i="1"/>
  <c r="I46" i="1"/>
  <c r="H33" i="1" l="1"/>
  <c r="H35" i="1" s="1"/>
  <c r="I33" i="1"/>
  <c r="I35" i="1" s="1"/>
</calcChain>
</file>

<file path=xl/sharedStrings.xml><?xml version="1.0" encoding="utf-8"?>
<sst xmlns="http://schemas.openxmlformats.org/spreadsheetml/2006/main" count="159" uniqueCount="92">
  <si>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</si>
  <si>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</si>
  <si>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</si>
  <si>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</t>
  </si>
  <si>
    <t>№</t>
  </si>
  <si>
    <t>Наименование мероприятия</t>
  </si>
  <si>
    <t>Ответственный исполнитель/ соисполнитель (наименование органа или структурного подразделения)</t>
  </si>
  <si>
    <t>Источники финансирования</t>
  </si>
  <si>
    <t>Отклонение</t>
  </si>
  <si>
    <t>Примечания</t>
  </si>
  <si>
    <t>Абсолютное значение</t>
  </si>
  <si>
    <t>(гр.6- гр.7)</t>
  </si>
  <si>
    <t>Относительное значение, %</t>
  </si>
  <si>
    <t>(гр.7/ гр.6*100%)</t>
  </si>
  <si>
    <t>Итого по задаче 1, в том числе:</t>
  </si>
  <si>
    <t>федеральный бюджет</t>
  </si>
  <si>
    <t>Х</t>
  </si>
  <si>
    <t>бюджет автономного округа</t>
  </si>
  <si>
    <t>местный бюджет</t>
  </si>
  <si>
    <t>иные внебюджетные источники</t>
  </si>
  <si>
    <t>в том числе:</t>
  </si>
  <si>
    <t>Итого:</t>
  </si>
  <si>
    <t>1.1</t>
  </si>
  <si>
    <t>по</t>
  </si>
  <si>
    <t>состоянию на</t>
  </si>
  <si>
    <t>ВСЕГО ПО МУНИЦИПАЛЬНОЙ ПРОГРАММЕ,
в том числе</t>
  </si>
  <si>
    <t xml:space="preserve">                                                                                                                                                                                                     составление формы)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</si>
  <si>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составление формы)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</si>
  <si>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составление формы)</t>
  </si>
  <si>
    <t>Подготовка и проведение мероприятий
 в рамках Международной экологической акции
"Спасти и сохранить" на территории города
Югорска</t>
  </si>
  <si>
    <t>Утверждено по программе (план по программе) тыс.рублей</t>
  </si>
  <si>
    <t>Цель: Сохранение благоприятной окружающей среды в интересах настоящего и будущего поколений</t>
  </si>
  <si>
    <t>Задача 1  Распространение среди всех групп населения экологических знаний и формирование экологической культуры</t>
  </si>
  <si>
    <t xml:space="preserve">Департамент муниципальной собственности
и градостроительства администрации города Югорска, управление информационной политики администрации города Югорска
</t>
  </si>
  <si>
    <t>Обеспечение информирования  населения через СМИ</t>
  </si>
  <si>
    <t>1.3</t>
  </si>
  <si>
    <t xml:space="preserve">Организация и проведение экологических
 и природоохранных мероприятий
</t>
  </si>
  <si>
    <t xml:space="preserve">Департамент муниципальной собственности и градостроительства администрации города Югорска, управление образования администрации города Югорска,
управление культуры администрации города Югорска,
управление социальной политики
администрации города Югорска
</t>
  </si>
  <si>
    <t>1.4</t>
  </si>
  <si>
    <t xml:space="preserve">Организация и проведение мероприятий 
эколого-образовательного,
 эколого-просветительского
и эколого-художественного направления
</t>
  </si>
  <si>
    <t xml:space="preserve">Управление образования администрации города Югорска, 
управление культуры администрации города Югорска
</t>
  </si>
  <si>
    <t xml:space="preserve">Департамент муниципальной собственности
и градостроительства администрации города Югорска
</t>
  </si>
  <si>
    <t>Управление образования администрации города Югорска</t>
  </si>
  <si>
    <t>Управление культуры администрации города Югорска</t>
  </si>
  <si>
    <t>Управление образования</t>
  </si>
  <si>
    <t>Н.И. Бобровская</t>
  </si>
  <si>
    <t>Управление культуры</t>
  </si>
  <si>
    <t>Управление социальной политики</t>
  </si>
  <si>
    <t>МБУ "Городское лесничество"</t>
  </si>
  <si>
    <t>Управление социальной политики администрации города Югорска</t>
  </si>
  <si>
    <t>Задача 2  Интенсификация использования и защиты городских лесов при сохранении их экологических и глобальных функций</t>
  </si>
  <si>
    <t>2.1</t>
  </si>
  <si>
    <t xml:space="preserve">
Обеспечение деятельности (выполнение работ) подведомственного учреждения, в том числе на предоставление Муниципальному бюджетному учреждению
"Городское лесничество" субсидий
</t>
  </si>
  <si>
    <t>Итого по задаче 2, в том числе:</t>
  </si>
  <si>
    <t xml:space="preserve">Департамент муниципальной собственности
 и градостроительства администрации города Югорска.
</t>
  </si>
  <si>
    <t>Департамент муниципальной собственности и градостроительсва</t>
  </si>
  <si>
    <t>администрации города Югорска</t>
  </si>
  <si>
    <t>Утверждено в бюджете  тыс.рублей</t>
  </si>
  <si>
    <t>Фактическое значение за отчетный период тыс.рублей</t>
  </si>
  <si>
    <t>В рамках текущей деятельности</t>
  </si>
  <si>
    <t>М.Н.Шадрина</t>
  </si>
  <si>
    <t xml:space="preserve"> "Охрана окружающей среды, обращение с отходами производства и потребления, использование и защита городских лесов города Югорска на 2014-2020 годы"</t>
  </si>
  <si>
    <t>Т.В. Наумова</t>
  </si>
  <si>
    <t>1.2.</t>
  </si>
  <si>
    <t xml:space="preserve">Управление образования
администрации города Югорска, управление культуры 
администрации города Югорска,
управление социальной политики
администрации города Югорска
</t>
  </si>
  <si>
    <t>А.С. Зайцев</t>
  </si>
  <si>
    <t>2.</t>
  </si>
  <si>
    <t xml:space="preserve">МАУ "Горлес" было израсходовано  18297,0 тыс. руб. (48,9 тыс.руб. остаток на лицевом счете МАУ "Горлес" для выплаты 01.10.2015 отпускных), из них: на заработную плату и начисление на оплату труда - 10 710,0 тыс.руб.; - 330,6 тыс.руб.на ГСМ; - 446,0 тыс.руб.  формирование крон деревьев;  - 90,0 тыс.руб. уход за противопожарными разрывами;  -  17,8 тыс.руб. изготовление и установка аншлагов; - 349,9 тыс. руб. ликвидация несанкционированных свалок; - 206,5 тыс. руб. разрубка ухода в молодняке; - 983,1 тыс. руб. озеленение и уход за цветами и газонами; - 665,0 ты.руб. другие расходы для выполнения лесохозяйственных работ; - 330,0 тыс.руб. приобретение елей;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 3 413,0 тыс.руб.на содержания имущества и нужды учреждения (в том числе содержание парка и здания "Дворец семьи"), приобретение праздничного фейерверка на 9 мая и День города на сумму 600 тыс.руб.; демонтаж рекламных конструкций на сумму 106,2 тыс.руб.
</t>
  </si>
  <si>
    <t>Т.Л. Карпушина</t>
  </si>
  <si>
    <t>Н.Н. Нестерова</t>
  </si>
  <si>
    <t>В.М. Бурматов</t>
  </si>
  <si>
    <t>Н.Р. Хабибулина</t>
  </si>
  <si>
    <t>(подпись)</t>
  </si>
  <si>
    <t>(телефон)</t>
  </si>
  <si>
    <t>ДМСиГ</t>
  </si>
  <si>
    <t xml:space="preserve">         (ответственный исполнитель)                       (ФИО руководителя)                    (подпись)                              (ФИО исполнителя, ответственного за                          (подпись)                              (телефон)</t>
  </si>
  <si>
    <t xml:space="preserve">          (соисполнитель 1)                                        (ФИО руководителя)                   (подпись)                               (ФИО исполнителя, ответственного за                           (подпись)                              (телефон)    </t>
  </si>
  <si>
    <t xml:space="preserve">           (соисполнитель 2)                                       (ФИО руководителя)                    (подпись)                             (ФИО исполнителя, ответственного за                          (подпись)                             (телефон)</t>
  </si>
  <si>
    <t xml:space="preserve">                                           5-00-89</t>
  </si>
  <si>
    <t xml:space="preserve">                                                                          7-48-67</t>
  </si>
  <si>
    <t xml:space="preserve">               7-09-62</t>
  </si>
  <si>
    <t xml:space="preserve">                                                                 С.Д. Голин</t>
  </si>
  <si>
    <t xml:space="preserve">                                        О.В. Кочубей</t>
  </si>
  <si>
    <t xml:space="preserve">                                             5-00-26</t>
  </si>
  <si>
    <t xml:space="preserve">                                             5-00-24</t>
  </si>
  <si>
    <t xml:space="preserve">                                             7-48-05</t>
  </si>
  <si>
    <t>Дата составления отчета    12 октября  2015  года</t>
  </si>
  <si>
    <t>01 января</t>
  </si>
  <si>
    <t>2016 г.</t>
  </si>
  <si>
    <t>Мероприятия проведены в полном объеме</t>
  </si>
  <si>
    <t>Приобретены дипломы на сумму 2,0 тыс.руб в количестве 100 шт., подготовлен буклет "Время экологии" на сумму 5,0 руб, проведение городского конкурса "Символ года", приобретение стенда на сумму 13,0 тыс.руб</t>
  </si>
  <si>
    <t>Библио-эко акция (посадка зеленых насаждений) на сумму 10 тыс. руб; выпуск экологических календарей "В краю заповедном" на основе естественно-научной коллекции фондов музея на сумму 15 тыс. руб; проведение конкурса научно-исследовательских работ «Природная лаборатория» среди учащихся 1- 4 классов на сумму 19 тыс. руб, приобретение нартов в количестве 5 штук, комплект игры "Тосьчервой" на общую сумму 13,0  тыс. руб для проведения игры "Тайна старой реки", отбор проб воздуха на сумму 27,04 тыс. руб в 4 кв., разработка проекта по отходам на сумму 26,46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</si>
</sst>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left" vertical="top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49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/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11" xfId="0" applyNumberFormat="1" applyFont="1" applyFill="1" applyBorder="1" applyAlignment="1">
      <alignment horizontal="left" vertical="top" wrapText="1"/>
    </xf>
    <xf numFmtId="164" fontId="4" fillId="0" borderId="3" xfId="0" applyNumberFormat="1" applyFont="1" applyFill="1" applyBorder="1" applyAlignment="1">
      <alignment horizontal="center" vertical="top" wrapText="1"/>
    </xf>
    <xf numFmtId="164" fontId="4" fillId="0" borderId="11" xfId="0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="90" zoomScaleNormal="90" workbookViewId="0">
      <selection activeCell="I11" sqref="I11"/>
    </sheetView>
  </sheetViews>
  <sheetFormatPr defaultRowHeight="15" x14ac:dyDescent="0.25"/>
  <cols>
    <col min="1" max="1" width="7.42578125" customWidth="1"/>
    <col min="2" max="2" width="31.5703125" customWidth="1"/>
    <col min="3" max="3" width="18.28515625" customWidth="1"/>
    <col min="4" max="4" width="14.28515625" style="10" customWidth="1"/>
    <col min="5" max="5" width="15.140625" customWidth="1"/>
    <col min="6" max="6" width="12.85546875" customWidth="1"/>
    <col min="7" max="7" width="16.7109375" customWidth="1"/>
    <col min="8" max="8" width="14" customWidth="1"/>
    <col min="9" max="9" width="15.28515625" customWidth="1"/>
    <col min="10" max="10" width="21.42578125" customWidth="1"/>
  </cols>
  <sheetData>
    <row r="1" spans="1:10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5.75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15.75" x14ac:dyDescent="0.25">
      <c r="A3" s="6"/>
      <c r="B3" s="6"/>
      <c r="C3" s="6"/>
      <c r="D3" s="9" t="s">
        <v>23</v>
      </c>
      <c r="E3" s="1" t="s">
        <v>24</v>
      </c>
      <c r="F3" s="7" t="s">
        <v>87</v>
      </c>
      <c r="G3" s="8" t="s">
        <v>88</v>
      </c>
      <c r="H3" s="6"/>
      <c r="I3" s="6"/>
      <c r="J3" s="6"/>
    </row>
    <row r="4" spans="1:10" ht="8.25" customHeight="1" x14ac:dyDescent="0.25">
      <c r="A4" s="1"/>
    </row>
    <row r="5" spans="1:10" ht="40.5" customHeight="1" x14ac:dyDescent="0.25">
      <c r="A5" s="39" t="s">
        <v>61</v>
      </c>
      <c r="B5" s="39"/>
      <c r="C5" s="39"/>
      <c r="D5" s="39"/>
    </row>
    <row r="6" spans="1:10" x14ac:dyDescent="0.25">
      <c r="A6" s="37" t="s">
        <v>2</v>
      </c>
      <c r="B6" s="37"/>
      <c r="C6" s="37"/>
      <c r="D6" s="37"/>
    </row>
    <row r="7" spans="1:10" x14ac:dyDescent="0.25">
      <c r="A7" s="38" t="s">
        <v>55</v>
      </c>
      <c r="B7" s="38"/>
      <c r="C7" s="38"/>
      <c r="D7" s="38"/>
    </row>
    <row r="8" spans="1:10" x14ac:dyDescent="0.25">
      <c r="A8" s="38" t="s">
        <v>56</v>
      </c>
      <c r="B8" s="38"/>
      <c r="C8" s="38"/>
      <c r="D8" s="38"/>
    </row>
    <row r="9" spans="1:10" ht="6.75" customHeight="1" x14ac:dyDescent="0.25">
      <c r="A9" s="2" t="s">
        <v>3</v>
      </c>
      <c r="G9" s="11"/>
    </row>
    <row r="10" spans="1:10" ht="27.75" customHeight="1" x14ac:dyDescent="0.25">
      <c r="A10" s="34" t="s">
        <v>4</v>
      </c>
      <c r="B10" s="34" t="s">
        <v>5</v>
      </c>
      <c r="C10" s="34" t="s">
        <v>6</v>
      </c>
      <c r="D10" s="35" t="s">
        <v>7</v>
      </c>
      <c r="E10" s="34" t="s">
        <v>30</v>
      </c>
      <c r="F10" s="34" t="s">
        <v>57</v>
      </c>
      <c r="G10" s="34" t="s">
        <v>58</v>
      </c>
      <c r="H10" s="34" t="s">
        <v>8</v>
      </c>
      <c r="I10" s="34"/>
      <c r="J10" s="34" t="s">
        <v>9</v>
      </c>
    </row>
    <row r="11" spans="1:10" ht="35.25" customHeight="1" x14ac:dyDescent="0.25">
      <c r="A11" s="34"/>
      <c r="B11" s="34"/>
      <c r="C11" s="34"/>
      <c r="D11" s="35"/>
      <c r="E11" s="34"/>
      <c r="F11" s="34"/>
      <c r="G11" s="34"/>
      <c r="H11" s="12" t="s">
        <v>10</v>
      </c>
      <c r="I11" s="12" t="s">
        <v>12</v>
      </c>
      <c r="J11" s="34"/>
    </row>
    <row r="12" spans="1:10" ht="31.5" customHeight="1" x14ac:dyDescent="0.25">
      <c r="A12" s="34"/>
      <c r="B12" s="34"/>
      <c r="C12" s="34"/>
      <c r="D12" s="35"/>
      <c r="E12" s="34"/>
      <c r="F12" s="34"/>
      <c r="G12" s="34"/>
      <c r="H12" s="12" t="s">
        <v>11</v>
      </c>
      <c r="I12" s="12" t="s">
        <v>13</v>
      </c>
      <c r="J12" s="34"/>
    </row>
    <row r="13" spans="1:10" x14ac:dyDescent="0.25">
      <c r="A13" s="12">
        <v>1</v>
      </c>
      <c r="B13" s="12">
        <v>2</v>
      </c>
      <c r="C13" s="12">
        <v>3</v>
      </c>
      <c r="D13" s="5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</row>
    <row r="14" spans="1:10" x14ac:dyDescent="0.25">
      <c r="A14" s="41" t="s">
        <v>31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0" x14ac:dyDescent="0.25">
      <c r="A15" s="12">
        <v>1</v>
      </c>
      <c r="B15" s="41" t="s">
        <v>32</v>
      </c>
      <c r="C15" s="41"/>
      <c r="D15" s="41"/>
      <c r="E15" s="41"/>
      <c r="F15" s="41"/>
      <c r="G15" s="41"/>
      <c r="H15" s="41"/>
      <c r="I15" s="41"/>
      <c r="J15" s="41"/>
    </row>
    <row r="16" spans="1:10" ht="141.75" customHeight="1" x14ac:dyDescent="0.25">
      <c r="A16" s="13" t="s">
        <v>22</v>
      </c>
      <c r="B16" s="20" t="s">
        <v>29</v>
      </c>
      <c r="C16" s="20" t="s">
        <v>64</v>
      </c>
      <c r="D16" s="15" t="s">
        <v>18</v>
      </c>
      <c r="E16" s="21">
        <v>123</v>
      </c>
      <c r="F16" s="21">
        <v>123</v>
      </c>
      <c r="G16" s="13">
        <v>123</v>
      </c>
      <c r="H16" s="13">
        <f>F16-G16</f>
        <v>0</v>
      </c>
      <c r="I16" s="13">
        <f>G16/F16*100</f>
        <v>100</v>
      </c>
      <c r="J16" s="25" t="s">
        <v>89</v>
      </c>
    </row>
    <row r="17" spans="1:10" ht="144" customHeight="1" x14ac:dyDescent="0.25">
      <c r="A17" s="21" t="s">
        <v>63</v>
      </c>
      <c r="B17" s="14" t="s">
        <v>34</v>
      </c>
      <c r="C17" s="15" t="s">
        <v>33</v>
      </c>
      <c r="D17" s="15" t="s">
        <v>18</v>
      </c>
      <c r="E17" s="51" t="s">
        <v>59</v>
      </c>
      <c r="F17" s="52"/>
      <c r="G17" s="52"/>
      <c r="H17" s="52"/>
      <c r="I17" s="52"/>
      <c r="J17" s="53"/>
    </row>
    <row r="18" spans="1:10" ht="369.75" customHeight="1" x14ac:dyDescent="0.25">
      <c r="A18" s="13" t="s">
        <v>35</v>
      </c>
      <c r="B18" s="14" t="s">
        <v>36</v>
      </c>
      <c r="C18" s="15" t="s">
        <v>37</v>
      </c>
      <c r="D18" s="15" t="s">
        <v>18</v>
      </c>
      <c r="E18" s="13">
        <v>110.5</v>
      </c>
      <c r="F18" s="13">
        <v>110.5</v>
      </c>
      <c r="G18" s="13">
        <v>110.5</v>
      </c>
      <c r="H18" s="13">
        <f>F18-G18</f>
        <v>0</v>
      </c>
      <c r="I18" s="13">
        <f>G18/F18*100</f>
        <v>100</v>
      </c>
      <c r="J18" s="23" t="s">
        <v>91</v>
      </c>
    </row>
    <row r="19" spans="1:10" ht="142.5" customHeight="1" x14ac:dyDescent="0.25">
      <c r="A19" s="13" t="s">
        <v>38</v>
      </c>
      <c r="B19" s="14" t="s">
        <v>39</v>
      </c>
      <c r="C19" s="15" t="s">
        <v>40</v>
      </c>
      <c r="D19" s="15" t="s">
        <v>18</v>
      </c>
      <c r="E19" s="13">
        <v>20</v>
      </c>
      <c r="F19" s="13">
        <v>20</v>
      </c>
      <c r="G19" s="13">
        <v>20</v>
      </c>
      <c r="H19" s="13">
        <v>0</v>
      </c>
      <c r="I19" s="13">
        <f>G19/F19*100</f>
        <v>100</v>
      </c>
      <c r="J19" s="22" t="s">
        <v>90</v>
      </c>
    </row>
    <row r="20" spans="1:10" ht="25.5" customHeight="1" x14ac:dyDescent="0.25">
      <c r="A20" s="42" t="s">
        <v>14</v>
      </c>
      <c r="B20" s="43"/>
      <c r="C20" s="44"/>
      <c r="D20" s="15" t="s">
        <v>15</v>
      </c>
      <c r="E20" s="13"/>
      <c r="F20" s="13"/>
      <c r="G20" s="13"/>
      <c r="H20" s="16"/>
      <c r="I20" s="16"/>
      <c r="J20" s="16" t="s">
        <v>16</v>
      </c>
    </row>
    <row r="21" spans="1:10" ht="36.75" customHeight="1" x14ac:dyDescent="0.25">
      <c r="A21" s="45"/>
      <c r="B21" s="46"/>
      <c r="C21" s="47"/>
      <c r="D21" s="15" t="s">
        <v>17</v>
      </c>
      <c r="E21" s="13"/>
      <c r="F21" s="13"/>
      <c r="G21" s="13"/>
      <c r="H21" s="16"/>
      <c r="I21" s="16"/>
      <c r="J21" s="16" t="s">
        <v>16</v>
      </c>
    </row>
    <row r="22" spans="1:10" ht="25.5" x14ac:dyDescent="0.25">
      <c r="A22" s="45"/>
      <c r="B22" s="46"/>
      <c r="C22" s="47"/>
      <c r="D22" s="15" t="s">
        <v>18</v>
      </c>
      <c r="E22" s="13">
        <f>E19+E18+E16</f>
        <v>253.5</v>
      </c>
      <c r="F22" s="13">
        <f>F19+F18+F16</f>
        <v>253.5</v>
      </c>
      <c r="G22" s="13">
        <f>G19+G18+G16</f>
        <v>253.5</v>
      </c>
      <c r="H22" s="13">
        <f>F22-G22</f>
        <v>0</v>
      </c>
      <c r="I22" s="16">
        <f>G22/F22*100</f>
        <v>100</v>
      </c>
      <c r="J22" s="16" t="s">
        <v>16</v>
      </c>
    </row>
    <row r="23" spans="1:10" ht="38.25" x14ac:dyDescent="0.25">
      <c r="A23" s="48"/>
      <c r="B23" s="49"/>
      <c r="C23" s="50"/>
      <c r="D23" s="15" t="s">
        <v>19</v>
      </c>
      <c r="E23" s="13"/>
      <c r="F23" s="13"/>
      <c r="G23" s="13"/>
      <c r="H23" s="16"/>
      <c r="I23" s="16"/>
      <c r="J23" s="16" t="s">
        <v>16</v>
      </c>
    </row>
    <row r="24" spans="1:10" s="10" customFormat="1" x14ac:dyDescent="0.25">
      <c r="A24" s="13" t="s">
        <v>66</v>
      </c>
      <c r="B24" s="40" t="s">
        <v>50</v>
      </c>
      <c r="C24" s="40"/>
      <c r="D24" s="40"/>
      <c r="E24" s="40"/>
      <c r="F24" s="40"/>
      <c r="G24" s="40"/>
      <c r="H24" s="40"/>
      <c r="I24" s="40"/>
      <c r="J24" s="40"/>
    </row>
    <row r="25" spans="1:10" s="10" customFormat="1" ht="326.25" customHeight="1" x14ac:dyDescent="0.25">
      <c r="A25" s="60" t="s">
        <v>51</v>
      </c>
      <c r="B25" s="56" t="s">
        <v>52</v>
      </c>
      <c r="C25" s="58" t="s">
        <v>54</v>
      </c>
      <c r="D25" s="13" t="s">
        <v>18</v>
      </c>
      <c r="E25" s="13">
        <v>27094</v>
      </c>
      <c r="F25" s="13">
        <v>27094</v>
      </c>
      <c r="G25" s="13">
        <v>26871.7</v>
      </c>
      <c r="H25" s="13">
        <f>F25-G25</f>
        <v>222.29999999999927</v>
      </c>
      <c r="I25" s="13">
        <f>G25/F25*100</f>
        <v>99.179523141654983</v>
      </c>
      <c r="J25" s="65" t="s">
        <v>67</v>
      </c>
    </row>
    <row r="26" spans="1:10" s="10" customFormat="1" ht="366" customHeight="1" x14ac:dyDescent="0.25">
      <c r="A26" s="61"/>
      <c r="B26" s="57"/>
      <c r="C26" s="59"/>
      <c r="D26" s="17" t="s">
        <v>19</v>
      </c>
      <c r="E26" s="13">
        <v>2300</v>
      </c>
      <c r="F26" s="13">
        <v>2370</v>
      </c>
      <c r="G26" s="13">
        <v>2288.9</v>
      </c>
      <c r="H26" s="13">
        <f t="shared" ref="H26" si="0">F26-G26</f>
        <v>81.099999999999909</v>
      </c>
      <c r="I26" s="13">
        <f>G26*100/F26</f>
        <v>96.578059071729953</v>
      </c>
      <c r="J26" s="66"/>
    </row>
    <row r="27" spans="1:10" s="10" customFormat="1" ht="26.25" customHeight="1" x14ac:dyDescent="0.25">
      <c r="A27" s="40" t="s">
        <v>53</v>
      </c>
      <c r="B27" s="40"/>
      <c r="C27" s="40"/>
      <c r="D27" s="15" t="s">
        <v>15</v>
      </c>
      <c r="E27" s="13"/>
      <c r="F27" s="13"/>
      <c r="G27" s="13"/>
      <c r="H27" s="16"/>
      <c r="I27" s="16"/>
      <c r="J27" s="16"/>
    </row>
    <row r="28" spans="1:10" s="10" customFormat="1" ht="35.25" customHeight="1" x14ac:dyDescent="0.25">
      <c r="A28" s="40"/>
      <c r="B28" s="40"/>
      <c r="C28" s="40"/>
      <c r="D28" s="15" t="s">
        <v>17</v>
      </c>
      <c r="E28" s="13"/>
      <c r="F28" s="13"/>
      <c r="G28" s="13"/>
      <c r="H28" s="16"/>
      <c r="I28" s="16"/>
      <c r="J28" s="16" t="s">
        <v>16</v>
      </c>
    </row>
    <row r="29" spans="1:10" s="10" customFormat="1" ht="25.5" customHeight="1" x14ac:dyDescent="0.25">
      <c r="A29" s="40"/>
      <c r="B29" s="40"/>
      <c r="C29" s="40"/>
      <c r="D29" s="15" t="s">
        <v>18</v>
      </c>
      <c r="E29" s="13">
        <f t="shared" ref="E29:H30" si="1">E25</f>
        <v>27094</v>
      </c>
      <c r="F29" s="13">
        <f t="shared" si="1"/>
        <v>27094</v>
      </c>
      <c r="G29" s="13">
        <v>26871.7</v>
      </c>
      <c r="H29" s="16">
        <f t="shared" si="1"/>
        <v>222.29999999999927</v>
      </c>
      <c r="I29" s="16">
        <f>G29*100/F29</f>
        <v>99.179523141654983</v>
      </c>
      <c r="J29" s="16" t="s">
        <v>16</v>
      </c>
    </row>
    <row r="30" spans="1:10" s="10" customFormat="1" ht="39" customHeight="1" x14ac:dyDescent="0.25">
      <c r="A30" s="40"/>
      <c r="B30" s="40"/>
      <c r="C30" s="40"/>
      <c r="D30" s="15" t="s">
        <v>19</v>
      </c>
      <c r="E30" s="13">
        <f t="shared" si="1"/>
        <v>2300</v>
      </c>
      <c r="F30" s="13">
        <f t="shared" si="1"/>
        <v>2370</v>
      </c>
      <c r="G30" s="13">
        <f t="shared" si="1"/>
        <v>2288.9</v>
      </c>
      <c r="H30" s="16">
        <f t="shared" si="1"/>
        <v>81.099999999999909</v>
      </c>
      <c r="I30" s="16">
        <f>I26</f>
        <v>96.578059071729953</v>
      </c>
      <c r="J30" s="16" t="s">
        <v>16</v>
      </c>
    </row>
    <row r="31" spans="1:10" s="10" customFormat="1" ht="30.75" customHeight="1" x14ac:dyDescent="0.25">
      <c r="A31" s="63" t="s">
        <v>25</v>
      </c>
      <c r="B31" s="63"/>
      <c r="C31" s="63"/>
      <c r="D31" s="18" t="s">
        <v>15</v>
      </c>
      <c r="E31" s="18"/>
      <c r="F31" s="18"/>
      <c r="G31" s="18"/>
      <c r="H31" s="18"/>
      <c r="I31" s="18"/>
      <c r="J31" s="18" t="s">
        <v>16</v>
      </c>
    </row>
    <row r="32" spans="1:10" s="10" customFormat="1" ht="38.25" x14ac:dyDescent="0.25">
      <c r="A32" s="63"/>
      <c r="B32" s="63"/>
      <c r="C32" s="63"/>
      <c r="D32" s="18" t="s">
        <v>17</v>
      </c>
      <c r="E32" s="18"/>
      <c r="F32" s="18"/>
      <c r="G32" s="18"/>
      <c r="H32" s="18"/>
      <c r="I32" s="18"/>
      <c r="J32" s="18" t="s">
        <v>16</v>
      </c>
    </row>
    <row r="33" spans="1:10" s="10" customFormat="1" ht="25.5" x14ac:dyDescent="0.25">
      <c r="A33" s="63"/>
      <c r="B33" s="63"/>
      <c r="C33" s="63"/>
      <c r="D33" s="18" t="s">
        <v>18</v>
      </c>
      <c r="E33" s="18">
        <f>E29+E22</f>
        <v>27347.5</v>
      </c>
      <c r="F33" s="18">
        <f>F29+F22</f>
        <v>27347.5</v>
      </c>
      <c r="G33" s="18">
        <f t="shared" ref="F33:G34" si="2">G29+G22</f>
        <v>27125.200000000001</v>
      </c>
      <c r="H33" s="18">
        <f>F33-G33</f>
        <v>222.29999999999927</v>
      </c>
      <c r="I33" s="18">
        <f>G33*100/F33</f>
        <v>99.187128622360362</v>
      </c>
      <c r="J33" s="18" t="s">
        <v>16</v>
      </c>
    </row>
    <row r="34" spans="1:10" s="10" customFormat="1" ht="45.75" customHeight="1" x14ac:dyDescent="0.25">
      <c r="A34" s="63"/>
      <c r="B34" s="63"/>
      <c r="C34" s="63"/>
      <c r="D34" s="18" t="s">
        <v>19</v>
      </c>
      <c r="E34" s="18">
        <v>2370</v>
      </c>
      <c r="F34" s="18">
        <f t="shared" si="2"/>
        <v>2370</v>
      </c>
      <c r="G34" s="18">
        <f t="shared" si="2"/>
        <v>2288.9</v>
      </c>
      <c r="H34" s="18">
        <f>F34-G34</f>
        <v>81.099999999999909</v>
      </c>
      <c r="I34" s="18">
        <f>I30</f>
        <v>96.578059071729953</v>
      </c>
      <c r="J34" s="18" t="s">
        <v>16</v>
      </c>
    </row>
    <row r="35" spans="1:10" s="10" customFormat="1" ht="45.75" customHeight="1" x14ac:dyDescent="0.25">
      <c r="A35" s="67"/>
      <c r="B35" s="68"/>
      <c r="C35" s="69"/>
      <c r="D35" s="26" t="s">
        <v>21</v>
      </c>
      <c r="E35" s="26">
        <f>E34+E33</f>
        <v>29717.5</v>
      </c>
      <c r="F35" s="26">
        <f>F34+F33</f>
        <v>29717.5</v>
      </c>
      <c r="G35" s="26">
        <f>G34+G33</f>
        <v>29414.100000000002</v>
      </c>
      <c r="H35" s="26">
        <f>H34+H33</f>
        <v>303.39999999999918</v>
      </c>
      <c r="I35" s="26">
        <f>I34+I33</f>
        <v>195.76518769409032</v>
      </c>
      <c r="J35" s="26"/>
    </row>
    <row r="36" spans="1:10" s="10" customFormat="1" ht="38.25" customHeight="1" x14ac:dyDescent="0.25">
      <c r="A36" s="64" t="s">
        <v>20</v>
      </c>
      <c r="B36" s="64"/>
      <c r="C36" s="64"/>
      <c r="D36" s="64"/>
      <c r="E36" s="64"/>
      <c r="F36" s="64"/>
      <c r="G36" s="64"/>
      <c r="H36" s="64"/>
      <c r="I36" s="64"/>
      <c r="J36" s="64"/>
    </row>
    <row r="37" spans="1:10" s="10" customFormat="1" ht="25.5" x14ac:dyDescent="0.25">
      <c r="A37" s="62" t="s">
        <v>41</v>
      </c>
      <c r="B37" s="62"/>
      <c r="C37" s="62"/>
      <c r="D37" s="15" t="s">
        <v>15</v>
      </c>
      <c r="E37" s="15"/>
      <c r="F37" s="15"/>
      <c r="G37" s="15"/>
      <c r="H37" s="15"/>
      <c r="I37" s="15"/>
      <c r="J37" s="19" t="s">
        <v>16</v>
      </c>
    </row>
    <row r="38" spans="1:10" s="10" customFormat="1" ht="38.25" x14ac:dyDescent="0.25">
      <c r="A38" s="62"/>
      <c r="B38" s="62"/>
      <c r="C38" s="62"/>
      <c r="D38" s="15" t="s">
        <v>17</v>
      </c>
      <c r="E38" s="15"/>
      <c r="F38" s="15"/>
      <c r="G38" s="15"/>
      <c r="H38" s="15"/>
      <c r="I38" s="15"/>
      <c r="J38" s="19" t="s">
        <v>16</v>
      </c>
    </row>
    <row r="39" spans="1:10" s="10" customFormat="1" ht="25.5" x14ac:dyDescent="0.25">
      <c r="A39" s="62"/>
      <c r="B39" s="62"/>
      <c r="C39" s="62"/>
      <c r="D39" s="15" t="s">
        <v>18</v>
      </c>
      <c r="E39" s="15">
        <v>27147.5</v>
      </c>
      <c r="F39" s="15">
        <v>27147.5</v>
      </c>
      <c r="G39" s="15">
        <f>G25+53.5</f>
        <v>26925.200000000001</v>
      </c>
      <c r="H39" s="24">
        <f>F39-G39</f>
        <v>222.29999999999927</v>
      </c>
      <c r="I39" s="15">
        <f>G39*100/F39</f>
        <v>99.181140068146235</v>
      </c>
      <c r="J39" s="19"/>
    </row>
    <row r="40" spans="1:10" s="10" customFormat="1" ht="40.5" customHeight="1" x14ac:dyDescent="0.25">
      <c r="A40" s="62"/>
      <c r="B40" s="62"/>
      <c r="C40" s="62"/>
      <c r="D40" s="15" t="s">
        <v>19</v>
      </c>
      <c r="E40" s="15">
        <v>2300</v>
      </c>
      <c r="F40" s="15">
        <v>2370</v>
      </c>
      <c r="G40" s="15">
        <v>2288.9</v>
      </c>
      <c r="H40" s="24">
        <f>F40-G40</f>
        <v>81.099999999999909</v>
      </c>
      <c r="I40" s="15">
        <f>G40*100/F40</f>
        <v>96.578059071729953</v>
      </c>
      <c r="J40" s="19" t="s">
        <v>16</v>
      </c>
    </row>
    <row r="41" spans="1:10" s="10" customFormat="1" ht="24" customHeight="1" x14ac:dyDescent="0.25">
      <c r="A41" s="62"/>
      <c r="B41" s="62"/>
      <c r="C41" s="62"/>
      <c r="D41" s="15" t="s">
        <v>21</v>
      </c>
      <c r="E41" s="15">
        <f>E39+E40</f>
        <v>29447.5</v>
      </c>
      <c r="F41" s="15">
        <f>F40+F39</f>
        <v>29517.5</v>
      </c>
      <c r="G41" s="15">
        <f>G40+G39</f>
        <v>29214.100000000002</v>
      </c>
      <c r="H41" s="15">
        <f>F41-G41</f>
        <v>303.39999999999782</v>
      </c>
      <c r="I41" s="15">
        <v>159.30000000000001</v>
      </c>
      <c r="J41" s="19" t="s">
        <v>16</v>
      </c>
    </row>
    <row r="42" spans="1:10" s="10" customFormat="1" ht="25.5" x14ac:dyDescent="0.25">
      <c r="A42" s="62" t="s">
        <v>42</v>
      </c>
      <c r="B42" s="62"/>
      <c r="C42" s="62"/>
      <c r="D42" s="15" t="s">
        <v>15</v>
      </c>
      <c r="E42" s="15"/>
      <c r="F42" s="15"/>
      <c r="G42" s="15"/>
      <c r="H42" s="15"/>
      <c r="I42" s="15"/>
      <c r="J42" s="19" t="s">
        <v>16</v>
      </c>
    </row>
    <row r="43" spans="1:10" s="10" customFormat="1" ht="38.25" customHeight="1" x14ac:dyDescent="0.25">
      <c r="A43" s="62"/>
      <c r="B43" s="62"/>
      <c r="C43" s="62"/>
      <c r="D43" s="15" t="s">
        <v>17</v>
      </c>
      <c r="E43" s="15"/>
      <c r="F43" s="15"/>
      <c r="G43" s="15"/>
      <c r="H43" s="15"/>
      <c r="I43" s="15"/>
      <c r="J43" s="19" t="s">
        <v>16</v>
      </c>
    </row>
    <row r="44" spans="1:10" s="10" customFormat="1" ht="25.5" customHeight="1" x14ac:dyDescent="0.25">
      <c r="A44" s="62"/>
      <c r="B44" s="62"/>
      <c r="C44" s="62"/>
      <c r="D44" s="15" t="s">
        <v>18</v>
      </c>
      <c r="E44" s="15">
        <v>80</v>
      </c>
      <c r="F44" s="15">
        <v>80</v>
      </c>
      <c r="G44" s="15">
        <v>80</v>
      </c>
      <c r="H44" s="15">
        <f>F44-G44</f>
        <v>0</v>
      </c>
      <c r="I44" s="15">
        <f>G44*100/F44</f>
        <v>100</v>
      </c>
      <c r="J44" s="19" t="s">
        <v>16</v>
      </c>
    </row>
    <row r="45" spans="1:10" ht="25.5" customHeight="1" x14ac:dyDescent="0.25">
      <c r="A45" s="62"/>
      <c r="B45" s="62"/>
      <c r="C45" s="62"/>
      <c r="D45" s="15" t="s">
        <v>19</v>
      </c>
      <c r="E45" s="15"/>
      <c r="F45" s="15"/>
      <c r="G45" s="15"/>
      <c r="H45" s="15"/>
      <c r="I45" s="15"/>
      <c r="J45" s="19" t="s">
        <v>16</v>
      </c>
    </row>
    <row r="46" spans="1:10" x14ac:dyDescent="0.25">
      <c r="A46" s="62"/>
      <c r="B46" s="62"/>
      <c r="C46" s="62"/>
      <c r="D46" s="15" t="s">
        <v>21</v>
      </c>
      <c r="E46" s="15">
        <v>80</v>
      </c>
      <c r="F46" s="15">
        <v>80</v>
      </c>
      <c r="G46" s="15">
        <v>80</v>
      </c>
      <c r="H46" s="15">
        <f>F46-G46</f>
        <v>0</v>
      </c>
      <c r="I46" s="15">
        <f>G46*100/F46</f>
        <v>100</v>
      </c>
      <c r="J46" s="19" t="s">
        <v>16</v>
      </c>
    </row>
    <row r="47" spans="1:10" ht="25.5" x14ac:dyDescent="0.25">
      <c r="A47" s="62" t="s">
        <v>43</v>
      </c>
      <c r="B47" s="62"/>
      <c r="C47" s="62"/>
      <c r="D47" s="15" t="s">
        <v>15</v>
      </c>
      <c r="E47" s="15"/>
      <c r="F47" s="15"/>
      <c r="G47" s="15"/>
      <c r="H47" s="15"/>
      <c r="I47" s="15"/>
      <c r="J47" s="19" t="s">
        <v>16</v>
      </c>
    </row>
    <row r="48" spans="1:10" ht="38.25" x14ac:dyDescent="0.25">
      <c r="A48" s="62"/>
      <c r="B48" s="62"/>
      <c r="C48" s="62"/>
      <c r="D48" s="15" t="s">
        <v>17</v>
      </c>
      <c r="E48" s="15"/>
      <c r="F48" s="15"/>
      <c r="G48" s="15"/>
      <c r="H48" s="15"/>
      <c r="I48" s="15"/>
      <c r="J48" s="19" t="s">
        <v>16</v>
      </c>
    </row>
    <row r="49" spans="1:10" ht="25.5" x14ac:dyDescent="0.25">
      <c r="A49" s="62"/>
      <c r="B49" s="62"/>
      <c r="C49" s="62"/>
      <c r="D49" s="15" t="s">
        <v>18</v>
      </c>
      <c r="E49" s="15">
        <v>66</v>
      </c>
      <c r="F49" s="15">
        <v>66</v>
      </c>
      <c r="G49" s="15">
        <v>66</v>
      </c>
      <c r="H49" s="15">
        <f>F49-G49</f>
        <v>0</v>
      </c>
      <c r="I49" s="15">
        <f>G49*100/F49</f>
        <v>100</v>
      </c>
      <c r="J49" s="19" t="s">
        <v>16</v>
      </c>
    </row>
    <row r="50" spans="1:10" ht="25.5" customHeight="1" x14ac:dyDescent="0.25">
      <c r="A50" s="62"/>
      <c r="B50" s="62"/>
      <c r="C50" s="62"/>
      <c r="D50" s="15" t="s">
        <v>19</v>
      </c>
      <c r="E50" s="15"/>
      <c r="F50" s="15"/>
      <c r="G50" s="15"/>
      <c r="H50" s="15"/>
      <c r="I50" s="15"/>
      <c r="J50" s="19" t="s">
        <v>16</v>
      </c>
    </row>
    <row r="51" spans="1:10" x14ac:dyDescent="0.25">
      <c r="A51" s="62"/>
      <c r="B51" s="62"/>
      <c r="C51" s="62"/>
      <c r="D51" s="15" t="s">
        <v>21</v>
      </c>
      <c r="E51" s="15">
        <v>66</v>
      </c>
      <c r="F51" s="15">
        <v>66</v>
      </c>
      <c r="G51" s="15">
        <f>G49+G50+G48+G47</f>
        <v>66</v>
      </c>
      <c r="H51" s="15">
        <v>0</v>
      </c>
      <c r="I51" s="15">
        <f>G51*100/F51</f>
        <v>100</v>
      </c>
      <c r="J51" s="19" t="s">
        <v>16</v>
      </c>
    </row>
    <row r="52" spans="1:10" ht="25.5" x14ac:dyDescent="0.25">
      <c r="A52" s="62" t="s">
        <v>49</v>
      </c>
      <c r="B52" s="62"/>
      <c r="C52" s="62"/>
      <c r="D52" s="15" t="s">
        <v>15</v>
      </c>
      <c r="E52" s="15"/>
      <c r="F52" s="15"/>
      <c r="G52" s="15"/>
      <c r="H52" s="15"/>
      <c r="I52" s="15"/>
      <c r="J52" s="19" t="s">
        <v>16</v>
      </c>
    </row>
    <row r="53" spans="1:10" ht="38.25" x14ac:dyDescent="0.25">
      <c r="A53" s="62"/>
      <c r="B53" s="62"/>
      <c r="C53" s="62"/>
      <c r="D53" s="15" t="s">
        <v>17</v>
      </c>
      <c r="E53" s="15"/>
      <c r="F53" s="15"/>
      <c r="G53" s="15"/>
      <c r="H53" s="15"/>
      <c r="I53" s="15"/>
      <c r="J53" s="19" t="s">
        <v>16</v>
      </c>
    </row>
    <row r="54" spans="1:10" ht="25.5" x14ac:dyDescent="0.25">
      <c r="A54" s="62"/>
      <c r="B54" s="62"/>
      <c r="C54" s="62"/>
      <c r="D54" s="15" t="s">
        <v>18</v>
      </c>
      <c r="E54" s="15">
        <v>54</v>
      </c>
      <c r="F54" s="15">
        <v>54</v>
      </c>
      <c r="G54" s="15">
        <v>54</v>
      </c>
      <c r="H54" s="15">
        <f>F54-G54</f>
        <v>0</v>
      </c>
      <c r="I54" s="15">
        <f>G54*100/F54</f>
        <v>100</v>
      </c>
      <c r="J54" s="19" t="s">
        <v>16</v>
      </c>
    </row>
    <row r="55" spans="1:10" ht="38.25" x14ac:dyDescent="0.25">
      <c r="A55" s="62"/>
      <c r="B55" s="62"/>
      <c r="C55" s="62"/>
      <c r="D55" s="15" t="s">
        <v>19</v>
      </c>
      <c r="E55" s="15"/>
      <c r="F55" s="15"/>
      <c r="G55" s="15"/>
      <c r="H55" s="15"/>
      <c r="I55" s="15"/>
      <c r="J55" s="19" t="s">
        <v>16</v>
      </c>
    </row>
    <row r="56" spans="1:10" x14ac:dyDescent="0.25">
      <c r="A56" s="62"/>
      <c r="B56" s="62"/>
      <c r="C56" s="62"/>
      <c r="D56" s="15" t="s">
        <v>21</v>
      </c>
      <c r="E56" s="15">
        <f>E55+E54+E53+E52</f>
        <v>54</v>
      </c>
      <c r="F56" s="15">
        <f>F55+F54+F53+F52</f>
        <v>54</v>
      </c>
      <c r="G56" s="15">
        <f>G55+G54+G53+G52</f>
        <v>54</v>
      </c>
      <c r="H56" s="15">
        <f>H55+H54+H53+H52</f>
        <v>0</v>
      </c>
      <c r="I56" s="15">
        <f>G56*100/F56</f>
        <v>100</v>
      </c>
      <c r="J56" s="19" t="s">
        <v>16</v>
      </c>
    </row>
    <row r="58" spans="1:10" ht="15.75" x14ac:dyDescent="0.25">
      <c r="A58" s="4" t="s">
        <v>74</v>
      </c>
      <c r="B58" t="s">
        <v>81</v>
      </c>
      <c r="E58" t="s">
        <v>82</v>
      </c>
      <c r="H58" t="s">
        <v>78</v>
      </c>
    </row>
    <row r="59" spans="1:10" x14ac:dyDescent="0.25">
      <c r="A59" s="3" t="s">
        <v>75</v>
      </c>
    </row>
    <row r="60" spans="1:10" x14ac:dyDescent="0.25">
      <c r="A60" s="3" t="s">
        <v>26</v>
      </c>
    </row>
    <row r="61" spans="1:10" ht="15.75" x14ac:dyDescent="0.25">
      <c r="A61" s="4"/>
      <c r="B61" t="s">
        <v>44</v>
      </c>
      <c r="C61" t="s">
        <v>45</v>
      </c>
      <c r="E61" s="10"/>
      <c r="F61" s="10" t="s">
        <v>68</v>
      </c>
      <c r="H61" t="s">
        <v>79</v>
      </c>
      <c r="I61" s="33" t="s">
        <v>80</v>
      </c>
    </row>
    <row r="62" spans="1:10" x14ac:dyDescent="0.25">
      <c r="A62" s="3" t="s">
        <v>76</v>
      </c>
    </row>
    <row r="63" spans="1:10" x14ac:dyDescent="0.25">
      <c r="A63" s="3" t="s">
        <v>27</v>
      </c>
    </row>
    <row r="64" spans="1:10" ht="15.75" x14ac:dyDescent="0.25">
      <c r="A64" s="4"/>
      <c r="B64" t="s">
        <v>46</v>
      </c>
      <c r="C64" t="s">
        <v>69</v>
      </c>
      <c r="E64" s="10"/>
      <c r="F64" s="10" t="s">
        <v>62</v>
      </c>
      <c r="H64" t="s">
        <v>83</v>
      </c>
    </row>
    <row r="65" spans="1:9" x14ac:dyDescent="0.25">
      <c r="A65" s="3" t="s">
        <v>77</v>
      </c>
    </row>
    <row r="66" spans="1:9" x14ac:dyDescent="0.25">
      <c r="A66" s="3" t="s">
        <v>28</v>
      </c>
    </row>
    <row r="67" spans="1:9" x14ac:dyDescent="0.25">
      <c r="A67" s="3"/>
      <c r="B67" t="s">
        <v>47</v>
      </c>
      <c r="C67" t="s">
        <v>70</v>
      </c>
      <c r="E67" s="10"/>
      <c r="F67" s="10" t="s">
        <v>65</v>
      </c>
      <c r="H67" t="s">
        <v>84</v>
      </c>
    </row>
    <row r="68" spans="1:9" x14ac:dyDescent="0.25">
      <c r="A68" s="3"/>
      <c r="D68" s="27" t="s">
        <v>72</v>
      </c>
      <c r="H68" s="29" t="s">
        <v>72</v>
      </c>
      <c r="I68" s="30" t="s">
        <v>73</v>
      </c>
    </row>
    <row r="69" spans="1:9" x14ac:dyDescent="0.25">
      <c r="A69" s="3"/>
      <c r="B69" t="s">
        <v>48</v>
      </c>
      <c r="C69" t="s">
        <v>71</v>
      </c>
      <c r="F69" s="10" t="s">
        <v>60</v>
      </c>
      <c r="H69" t="s">
        <v>85</v>
      </c>
    </row>
    <row r="70" spans="1:9" ht="42" customHeight="1" x14ac:dyDescent="0.25">
      <c r="A70" s="54" t="s">
        <v>86</v>
      </c>
      <c r="B70" s="54"/>
      <c r="C70" s="55"/>
      <c r="D70" s="28" t="s">
        <v>72</v>
      </c>
      <c r="H70" s="31" t="s">
        <v>72</v>
      </c>
      <c r="I70" s="32" t="s">
        <v>73</v>
      </c>
    </row>
    <row r="71" spans="1:9" x14ac:dyDescent="0.25">
      <c r="A71" s="3"/>
    </row>
    <row r="72" spans="1:9" x14ac:dyDescent="0.25">
      <c r="A72" s="3"/>
    </row>
    <row r="73" spans="1:9" x14ac:dyDescent="0.25">
      <c r="A73" s="3"/>
      <c r="E73" s="10"/>
    </row>
    <row r="74" spans="1:9" x14ac:dyDescent="0.25">
      <c r="A74" s="3"/>
      <c r="E74" s="10"/>
    </row>
    <row r="75" spans="1:9" x14ac:dyDescent="0.25">
      <c r="A75" s="3"/>
      <c r="E75" s="10"/>
    </row>
  </sheetData>
  <mergeCells count="33">
    <mergeCell ref="A70:C70"/>
    <mergeCell ref="A27:C30"/>
    <mergeCell ref="B25:B26"/>
    <mergeCell ref="C25:C26"/>
    <mergeCell ref="A25:A26"/>
    <mergeCell ref="A52:C56"/>
    <mergeCell ref="A42:C46"/>
    <mergeCell ref="A47:C51"/>
    <mergeCell ref="A31:C34"/>
    <mergeCell ref="A36:J36"/>
    <mergeCell ref="A37:C41"/>
    <mergeCell ref="J25:J26"/>
    <mergeCell ref="A35:C35"/>
    <mergeCell ref="B24:J24"/>
    <mergeCell ref="A14:J14"/>
    <mergeCell ref="B15:J15"/>
    <mergeCell ref="A20:C23"/>
    <mergeCell ref="E17:J17"/>
    <mergeCell ref="A1:J1"/>
    <mergeCell ref="A2:J2"/>
    <mergeCell ref="A6:D6"/>
    <mergeCell ref="A8:D8"/>
    <mergeCell ref="A5:D5"/>
    <mergeCell ref="A7:D7"/>
    <mergeCell ref="H10:I10"/>
    <mergeCell ref="J10:J12"/>
    <mergeCell ref="A10:A12"/>
    <mergeCell ref="D10:D12"/>
    <mergeCell ref="E10:E12"/>
    <mergeCell ref="F10:F12"/>
    <mergeCell ref="B10:B12"/>
    <mergeCell ref="C10:C12"/>
    <mergeCell ref="G10:G12"/>
  </mergeCells>
  <pageMargins left="0.78740157480314965" right="0.39370078740157483" top="0.39370078740157483" bottom="0.39370078740157483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2015-12-29T11:38:20Z</dcterms:modified>
</cp:coreProperties>
</file>