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'Лист1'!$A$1:$J$16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<sst xmlns="http://schemas.openxmlformats.org/spreadsheetml/2006/main" count="29" uniqueCount="29">
  <si>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</si>
  <si>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</si>
  <si>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</si>
  <si>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</si>
  <si>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</si>
  <si>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</si>
  <si>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</si>
  <si>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</si>
  <si>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</si>
  <si>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</si>
  <si>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</si>
  <si>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</si>
  <si>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</si>
  <si>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</si>
  <si>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ВСЕГО: Начальная (максимальная) цена гражданско-правового договора</t>
  </si>
  <si>
    <t>Коммерческое предложение б/н от 31.10.2020 г.</t>
  </si>
  <si>
    <t>Коммерческое предложение  б/н  от 01.12.2020 г.</t>
  </si>
  <si>
    <t>Коммерческое предложение б/н от 02.12.2020 г.</t>
  </si>
  <si>
    <t>Муниципальное бюджетное общеобразовательное учреждение "Лицей им. Г.Ф. Атякшева"</t>
  </si>
  <si>
    <t>шк 021501</t>
  </si>
  <si>
    <t>шк 302024004</t>
  </si>
  <si>
    <t>шк рп</t>
  </si>
  <si>
    <t>сад</t>
  </si>
  <si>
    <t>всего</t>
  </si>
  <si>
    <t>Директор  ______________________  Е.Ю. Павлюк</t>
  </si>
  <si>
    <t>по аукц</t>
  </si>
  <si>
    <t>Рыба лососевая мороженая</t>
  </si>
  <si>
    <t>Вид разделки: Потрошеная   Сорт рыбы: Первый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</si>
  <si>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рыбы (горбуша)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</si>
</sst>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" fillId="33" borderId="0" xfId="0" applyFont="1" applyFill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4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43" fillId="0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2" fillId="34" borderId="0" xfId="0" applyFont="1" applyFill="1" applyAlignment="1">
      <alignment horizontal="left" wrapText="1"/>
    </xf>
    <xf numFmtId="0" fontId="40" fillId="34" borderId="0" xfId="0" applyFont="1" applyFill="1" applyAlignment="1">
      <alignment horizontal="left" vertical="center" wrapText="1"/>
    </xf>
    <xf numFmtId="0" fontId="40" fillId="34" borderId="16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SheetLayoutView="100" zoomScalePageLayoutView="0" workbookViewId="0" topLeftCell="A1">
      <selection activeCell="M17" sqref="M17"/>
    </sheetView>
  </sheetViews>
  <sheetFormatPr defaultColWidth="9.140625" defaultRowHeight="15"/>
  <cols>
    <col min="1" max="1" width="7.140625" style="1" customWidth="1"/>
    <col min="2" max="2" width="23.57421875" style="1" customWidth="1"/>
    <col min="3" max="3" width="31.8515625" style="1" customWidth="1"/>
    <col min="4" max="4" width="4.8515625" style="1" customWidth="1"/>
    <col min="5" max="5" width="6.140625" style="1" customWidth="1"/>
    <col min="6" max="7" width="9.140625" style="1" customWidth="1"/>
    <col min="8" max="8" width="8.140625" style="1" customWidth="1"/>
    <col min="9" max="9" width="8.57421875" style="1" customWidth="1"/>
    <col min="10" max="10" width="17.140625" style="1" customWidth="1"/>
    <col min="11" max="11" width="9.140625" style="1" customWidth="1"/>
    <col min="12" max="12" width="12.57421875" style="1" customWidth="1"/>
    <col min="13" max="13" width="14.57421875" style="1" customWidth="1"/>
    <col min="14" max="14" width="11.57421875" style="1" customWidth="1"/>
    <col min="15" max="15" width="11.57421875" style="1" bestFit="1" customWidth="1"/>
    <col min="16" max="16" width="13.57421875" style="1" customWidth="1"/>
    <col min="17" max="16384" width="9.140625" style="1" customWidth="1"/>
  </cols>
  <sheetData>
    <row r="1" spans="1:10" s="18" customFormat="1" ht="33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7" customFormat="1" ht="44.25" customHeight="1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8" customFormat="1" ht="14.25" customHeight="1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.75" customHeight="1">
      <c r="A4" s="43" t="s">
        <v>0</v>
      </c>
      <c r="B4" s="43" t="s">
        <v>1</v>
      </c>
      <c r="C4" s="43" t="s">
        <v>2</v>
      </c>
      <c r="D4" s="35" t="s">
        <v>3</v>
      </c>
      <c r="E4" s="35" t="s">
        <v>4</v>
      </c>
      <c r="F4" s="44" t="s">
        <v>5</v>
      </c>
      <c r="G4" s="45"/>
      <c r="H4" s="46"/>
      <c r="I4" s="35" t="s">
        <v>6</v>
      </c>
      <c r="J4" s="35" t="s">
        <v>7</v>
      </c>
    </row>
    <row r="5" spans="1:10" ht="15">
      <c r="A5" s="43"/>
      <c r="B5" s="43"/>
      <c r="C5" s="43"/>
      <c r="D5" s="36"/>
      <c r="E5" s="36"/>
      <c r="F5" s="6" t="s">
        <v>8</v>
      </c>
      <c r="G5" s="6" t="s">
        <v>9</v>
      </c>
      <c r="H5" s="6" t="s">
        <v>10</v>
      </c>
      <c r="I5" s="36"/>
      <c r="J5" s="36"/>
    </row>
    <row r="6" spans="1:16" ht="15">
      <c r="A6" s="14">
        <v>1</v>
      </c>
      <c r="B6" s="7">
        <v>2</v>
      </c>
      <c r="C6" s="14">
        <v>3</v>
      </c>
      <c r="D6" s="7">
        <v>4</v>
      </c>
      <c r="E6" s="7">
        <v>5</v>
      </c>
      <c r="F6" s="14">
        <v>6</v>
      </c>
      <c r="G6" s="7">
        <v>7</v>
      </c>
      <c r="H6" s="14">
        <v>8</v>
      </c>
      <c r="I6" s="14">
        <v>9</v>
      </c>
      <c r="J6" s="14">
        <v>10</v>
      </c>
      <c r="L6" s="27" t="s">
        <v>19</v>
      </c>
      <c r="M6" s="27" t="s">
        <v>20</v>
      </c>
      <c r="N6" s="27" t="s">
        <v>21</v>
      </c>
      <c r="O6" s="27" t="s">
        <v>22</v>
      </c>
      <c r="P6" s="29" t="s">
        <v>23</v>
      </c>
    </row>
    <row r="7" spans="1:16" ht="54.75" customHeight="1">
      <c r="A7" s="14">
        <v>1</v>
      </c>
      <c r="B7" s="32" t="s">
        <v>26</v>
      </c>
      <c r="C7" s="33" t="s">
        <v>27</v>
      </c>
      <c r="D7" s="19" t="s">
        <v>11</v>
      </c>
      <c r="E7" s="8">
        <f>400+700+500</f>
        <v>1600</v>
      </c>
      <c r="F7" s="9">
        <v>300</v>
      </c>
      <c r="G7" s="9">
        <v>320</v>
      </c>
      <c r="H7" s="9">
        <v>320</v>
      </c>
      <c r="I7" s="20">
        <f>ROUND((F7+G7+H7)/3,2)</f>
        <v>313.33</v>
      </c>
      <c r="J7" s="9">
        <f>I7*E7</f>
        <v>501328</v>
      </c>
      <c r="K7" s="3"/>
      <c r="L7" s="28">
        <v>400</v>
      </c>
      <c r="M7" s="28">
        <v>700</v>
      </c>
      <c r="N7" s="28"/>
      <c r="O7" s="28">
        <v>500</v>
      </c>
      <c r="P7" s="30">
        <f>SUM(L7:O7)</f>
        <v>1600</v>
      </c>
    </row>
    <row r="8" spans="1:16" ht="18" customHeight="1">
      <c r="A8" s="37" t="s">
        <v>14</v>
      </c>
      <c r="B8" s="38"/>
      <c r="C8" s="38"/>
      <c r="D8" s="38"/>
      <c r="E8" s="38"/>
      <c r="F8" s="38"/>
      <c r="G8" s="38"/>
      <c r="H8" s="38"/>
      <c r="I8" s="39"/>
      <c r="J8" s="10">
        <f>J7</f>
        <v>501328</v>
      </c>
      <c r="K8" s="3"/>
      <c r="L8" s="28">
        <f>L7*I7</f>
        <v>125332</v>
      </c>
      <c r="M8" s="28">
        <f>M7*I7</f>
        <v>219331</v>
      </c>
      <c r="N8" s="28">
        <f>N7*I7</f>
        <v>0</v>
      </c>
      <c r="O8" s="28">
        <f>O7*I7</f>
        <v>156665</v>
      </c>
      <c r="P8" s="30">
        <f>SUM(L8:O8)</f>
        <v>501328</v>
      </c>
    </row>
    <row r="9" spans="1:10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1" s="2" customFormat="1" ht="15" hidden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5"/>
    </row>
    <row r="11" spans="1:20" s="2" customFormat="1" ht="15.75" customHeight="1">
      <c r="A11" s="15">
        <v>1</v>
      </c>
      <c r="B11" s="34" t="s">
        <v>15</v>
      </c>
      <c r="C11" s="34"/>
      <c r="D11" s="21"/>
      <c r="E11" s="21"/>
      <c r="F11" s="21"/>
      <c r="G11" s="21"/>
      <c r="H11" s="21"/>
      <c r="I11" s="12"/>
      <c r="J11" s="12"/>
      <c r="K11" s="5"/>
      <c r="L11" s="31">
        <f>L7*334.75</f>
        <v>133900</v>
      </c>
      <c r="M11" s="31">
        <f>M7*T11</f>
        <v>234325</v>
      </c>
      <c r="N11" s="31">
        <f>N7*T11</f>
        <v>0</v>
      </c>
      <c r="O11" s="31">
        <f>O7*T11</f>
        <v>167375</v>
      </c>
      <c r="P11" s="31">
        <f>SUM(L11:O11)</f>
        <v>535600</v>
      </c>
      <c r="S11" s="2" t="s">
        <v>25</v>
      </c>
      <c r="T11" s="2">
        <v>334.75</v>
      </c>
    </row>
    <row r="12" spans="1:10" s="2" customFormat="1" ht="14.25" customHeight="1">
      <c r="A12" s="16">
        <v>2</v>
      </c>
      <c r="B12" s="34" t="s">
        <v>16</v>
      </c>
      <c r="C12" s="34"/>
      <c r="D12" s="21"/>
      <c r="E12" s="21"/>
      <c r="F12" s="21"/>
      <c r="G12" s="21"/>
      <c r="H12" s="21"/>
      <c r="I12" s="12"/>
      <c r="J12" s="12"/>
    </row>
    <row r="13" spans="1:10" s="2" customFormat="1" ht="14.25" customHeight="1">
      <c r="A13" s="15">
        <v>3</v>
      </c>
      <c r="B13" s="34" t="s">
        <v>17</v>
      </c>
      <c r="C13" s="34"/>
      <c r="D13" s="21"/>
      <c r="E13" s="21"/>
      <c r="F13" s="21"/>
      <c r="G13" s="21"/>
      <c r="H13" s="21"/>
      <c r="I13" s="12"/>
      <c r="J13" s="12"/>
    </row>
    <row r="14" spans="1:10" s="2" customFormat="1" ht="9" customHeight="1">
      <c r="A14" s="22"/>
      <c r="B14" s="23"/>
      <c r="C14" s="23"/>
      <c r="D14" s="23"/>
      <c r="E14" s="23"/>
      <c r="F14" s="23"/>
      <c r="G14" s="23"/>
      <c r="H14" s="23"/>
      <c r="I14" s="11"/>
      <c r="J14" s="11"/>
    </row>
    <row r="15" spans="1:11" s="2" customFormat="1" ht="15">
      <c r="A15" s="26" t="s">
        <v>18</v>
      </c>
      <c r="B15" s="25"/>
      <c r="C15" s="17"/>
      <c r="D15" s="18"/>
      <c r="E15" s="18"/>
      <c r="F15" s="18"/>
      <c r="G15" s="18"/>
      <c r="H15" s="18"/>
      <c r="I15" s="11"/>
      <c r="J15" s="11"/>
      <c r="K15" s="5"/>
    </row>
    <row r="16" spans="1:11" s="2" customFormat="1" ht="15">
      <c r="A16" s="26" t="s">
        <v>24</v>
      </c>
      <c r="B16" s="25"/>
      <c r="C16" s="24"/>
      <c r="D16" s="24"/>
      <c r="E16" s="24"/>
      <c r="F16" s="24"/>
      <c r="G16" s="24"/>
      <c r="H16" s="24"/>
      <c r="I16" s="11"/>
      <c r="J16" s="11"/>
      <c r="K16" s="5"/>
    </row>
  </sheetData>
  <sheetProtection/>
  <mergeCells count="15">
    <mergeCell ref="E4:E5"/>
    <mergeCell ref="F4:H4"/>
    <mergeCell ref="I4:I5"/>
    <mergeCell ref="B11:C11"/>
    <mergeCell ref="B12:C12"/>
    <mergeCell ref="B13:C13"/>
    <mergeCell ref="J4:J5"/>
    <mergeCell ref="A8:I8"/>
    <mergeCell ref="A1:J1"/>
    <mergeCell ref="A2:J2"/>
    <mergeCell ref="A3:J3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2021-01-21T07:04:41Z</dcterms:modified>
  <cp:category/>
  <cp:version/>
  <cp:contentType/>
  <cp:contentStatus/>
</cp:coreProperties>
</file>