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Лист3" sheetId="1" r:id="rId1"/>
    <sheet name="Лист1" sheetId="2" r:id="rId2"/>
    <sheet name="Лист2" sheetId="3" r:id="rId3"/>
  </sheets>
  <externalReferences>
    <externalReference r:id="rId6"/>
  </externalReferences>
  <definedNames>
    <definedName name="_xlnm.Print_Area" localSheetId="0">'Лист3'!$A$1:$J$42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<sst xmlns="http://schemas.openxmlformats.org/spreadsheetml/2006/main" count="48" uniqueCount="36">
  <si>
    <t>IV. ОБОСНОВАНИЕ НАЧАЛЬНОЙ (МАКСИМАЛЬНОЙ) ЦЕНЫ  ГРАЖДАНСКО-ПРАВОВОГО ДОГОВОРА</t>
  </si>
  <si>
    <t>№ п.п (вида товара)</t>
  </si>
  <si>
    <t>Наименование  товара</t>
  </si>
  <si>
    <t>Характеристика товара</t>
  </si>
  <si>
    <t>Ед. тарифа</t>
  </si>
  <si>
    <t>Кол-во</t>
  </si>
  <si>
    <t>Единичные цены (тарифы)</t>
  </si>
  <si>
    <t>Средняя цена, руб.</t>
  </si>
  <si>
    <t>Начальная цена, руб.</t>
  </si>
  <si>
    <t>1*</t>
  </si>
  <si>
    <t>2*</t>
  </si>
  <si>
    <t>3*</t>
  </si>
  <si>
    <t>Итого:</t>
  </si>
  <si>
    <t>кг</t>
  </si>
  <si>
    <t>банка</t>
  </si>
  <si>
    <t xml:space="preserve"> Метод  определения начальной (максимальной) цены: Метод сопоставимых рыночных  цен.</t>
  </si>
  <si>
    <t>Персик</t>
  </si>
  <si>
    <t>Плоды свежие, здоровые, чистые, не поврежденные. ГОСТ Р54702-2011</t>
  </si>
  <si>
    <t xml:space="preserve"> Фасовка не менее  720 гр. и не более  1000 гр., маринованные, красные, высший сорт, стеклянная банка, без бомбажа, без уксуса
</t>
  </si>
  <si>
    <t>Помидоры консервированные</t>
  </si>
  <si>
    <t>шт</t>
  </si>
  <si>
    <t xml:space="preserve">Товарный сорт: высший.  </t>
  </si>
  <si>
    <t xml:space="preserve">Горох, консервированный без уксуса или уксусной кислоты (кроме готовых блюд из овощей). </t>
  </si>
  <si>
    <t>Аукцион в электронной форме на поставку продуктов питания(консервация)</t>
  </si>
  <si>
    <t>Овощи (кроме картофеля), консервированные без уксуса или уксусной кислоты, прочие (кроме готовых овощных блюд), не включенные в другие группировки</t>
  </si>
  <si>
    <t>огурцы консервированные без добавления уксуса, не менее 680 гр. и не более 720 гр., маринад прозрачный без посторонних примесей,  без признаков бомбажа, ГОСТ 31713-2012</t>
  </si>
  <si>
    <t xml:space="preserve"> кукуруза консервированная,  не менее 400 гр. и не более 425 гр., без ГМО, в жестяных банках, упаковка без повреждений</t>
  </si>
  <si>
    <t>фасоль консервированная  не менее 400 гр. и не более 430 гр., внешний вид зерен однотипный, однородный по величине, в заливке - с оттенком цвета фасоли, упаковка без повреждений и признаков бомбажа. ГОСТ Р 54679-2011</t>
  </si>
  <si>
    <t>Помидоры консервированные.  Фасовка не менее  720 гр. и не более  1000 гр., маринованные, красные, высший сорт, стеклянная банка, без бомбажа, без уксуса</t>
  </si>
  <si>
    <t>Итого: начальная (максимальная) цена  гражданско-правового договора 359 337 (триста пятьдесят девять тысяч триста тридцать семь) рублей 00 копеек</t>
  </si>
  <si>
    <t>Муниципальное бюджетное общеобразовательное учреждение "Лицей им. Г.Ф. Атякшева"</t>
  </si>
  <si>
    <t xml:space="preserve"> Директор школы ______________________  Е.Ю. Павлюк</t>
  </si>
  <si>
    <t>Дата составления сводной таблицы 21.01.2020 год</t>
  </si>
  <si>
    <t>Коммерческое преджложение № 2042 от 31.11.2019 г.</t>
  </si>
  <si>
    <t>Коммерческое преджложение № 2033 от 15.12.2019 г.</t>
  </si>
  <si>
    <t>Коммерческое преджложение № 2038 от 20.12.2019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</si>
</sst>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_р_."/>
    <numFmt numFmtId="193" formatCode="[$-FC19]d\ mmmm\ yyyy\ &quot;г.&quot;"/>
  </numFmts>
  <fonts count="49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i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i/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/>
    </xf>
    <xf numFmtId="0" fontId="1" fillId="33" borderId="0" xfId="0" applyFont="1" applyFill="1" applyBorder="1" applyAlignment="1">
      <alignment horizontal="left" vertical="center"/>
    </xf>
    <xf numFmtId="0" fontId="2" fillId="33" borderId="0" xfId="0" applyFont="1" applyFill="1" applyAlignment="1">
      <alignment/>
    </xf>
    <xf numFmtId="192" fontId="2" fillId="33" borderId="11" xfId="0" applyNumberFormat="1" applyFont="1" applyFill="1" applyBorder="1" applyAlignment="1">
      <alignment horizontal="center" vertical="center" wrapText="1"/>
    </xf>
    <xf numFmtId="192" fontId="2" fillId="33" borderId="11" xfId="0" applyNumberFormat="1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/>
    </xf>
    <xf numFmtId="187" fontId="1" fillId="33" borderId="12" xfId="60" applyFont="1" applyFill="1" applyBorder="1" applyAlignment="1">
      <alignment horizontal="center"/>
    </xf>
    <xf numFmtId="0" fontId="1" fillId="33" borderId="0" xfId="0" applyFont="1" applyFill="1" applyAlignment="1">
      <alignment/>
    </xf>
    <xf numFmtId="0" fontId="46" fillId="34" borderId="0" xfId="0" applyFont="1" applyFill="1" applyAlignment="1">
      <alignment/>
    </xf>
    <xf numFmtId="0" fontId="46" fillId="34" borderId="0" xfId="0" applyFont="1" applyFill="1" applyAlignment="1">
      <alignment horizontal="left" vertical="top"/>
    </xf>
    <xf numFmtId="2" fontId="1" fillId="33" borderId="11" xfId="0" applyNumberFormat="1" applyFont="1" applyFill="1" applyBorder="1" applyAlignment="1">
      <alignment horizontal="right"/>
    </xf>
    <xf numFmtId="171" fontId="1" fillId="33" borderId="11" xfId="0" applyNumberFormat="1" applyFont="1" applyFill="1" applyBorder="1" applyAlignment="1">
      <alignment horizontal="center"/>
    </xf>
    <xf numFmtId="0" fontId="47" fillId="0" borderId="0" xfId="0" applyFont="1" applyFill="1" applyBorder="1" applyAlignment="1">
      <alignment horizontal="left" vertical="center"/>
    </xf>
    <xf numFmtId="0" fontId="46" fillId="0" borderId="0" xfId="0" applyFont="1" applyFill="1" applyBorder="1" applyAlignment="1">
      <alignment/>
    </xf>
    <xf numFmtId="0" fontId="2" fillId="33" borderId="11" xfId="0" applyFont="1" applyFill="1" applyBorder="1" applyAlignment="1">
      <alignment horizontal="center" vertical="center" wrapText="1"/>
    </xf>
    <xf numFmtId="0" fontId="48" fillId="33" borderId="0" xfId="0" applyFont="1" applyFill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 vertical="top"/>
    </xf>
    <xf numFmtId="0" fontId="2" fillId="33" borderId="11" xfId="0" applyFont="1" applyFill="1" applyBorder="1" applyAlignment="1">
      <alignment horizontal="center" vertical="top" wrapText="1"/>
    </xf>
    <xf numFmtId="0" fontId="2" fillId="33" borderId="14" xfId="0" applyFont="1" applyFill="1" applyBorder="1" applyAlignment="1">
      <alignment horizontal="center" vertical="top" wrapText="1"/>
    </xf>
    <xf numFmtId="0" fontId="0" fillId="33" borderId="0" xfId="0" applyFill="1" applyAlignment="1">
      <alignment/>
    </xf>
    <xf numFmtId="0" fontId="1" fillId="33" borderId="11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 vertical="center" wrapText="1"/>
    </xf>
    <xf numFmtId="0" fontId="48" fillId="33" borderId="0" xfId="0" applyFont="1" applyFill="1" applyAlignment="1">
      <alignment horizontal="center" vertical="top" wrapText="1"/>
    </xf>
    <xf numFmtId="187" fontId="1" fillId="33" borderId="12" xfId="60" applyFont="1" applyFill="1" applyBorder="1" applyAlignment="1">
      <alignment horizontal="center" vertical="top"/>
    </xf>
    <xf numFmtId="0" fontId="2" fillId="33" borderId="0" xfId="0" applyFont="1" applyFill="1" applyAlignment="1">
      <alignment vertical="top"/>
    </xf>
    <xf numFmtId="0" fontId="1" fillId="33" borderId="13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/>
    </xf>
    <xf numFmtId="0" fontId="1" fillId="33" borderId="10" xfId="0" applyFont="1" applyFill="1" applyBorder="1" applyAlignment="1">
      <alignment horizontal="center" vertical="top" wrapText="1"/>
    </xf>
    <xf numFmtId="0" fontId="1" fillId="33" borderId="0" xfId="0" applyFont="1" applyFill="1" applyAlignment="1">
      <alignment vertical="top"/>
    </xf>
    <xf numFmtId="0" fontId="1" fillId="34" borderId="0" xfId="0" applyFont="1" applyFill="1" applyAlignment="1">
      <alignment vertical="top"/>
    </xf>
    <xf numFmtId="0" fontId="1" fillId="34" borderId="15" xfId="0" applyFont="1" applyFill="1" applyBorder="1" applyAlignment="1">
      <alignment horizontal="center" vertical="top" wrapText="1"/>
    </xf>
    <xf numFmtId="0" fontId="3" fillId="34" borderId="16" xfId="0" applyFont="1" applyFill="1" applyBorder="1" applyAlignment="1">
      <alignment horizontal="center" vertical="top"/>
    </xf>
    <xf numFmtId="0" fontId="1" fillId="34" borderId="16" xfId="0" applyFont="1" applyFill="1" applyBorder="1" applyAlignment="1">
      <alignment horizontal="center" vertical="top" wrapText="1"/>
    </xf>
    <xf numFmtId="192" fontId="2" fillId="34" borderId="17" xfId="0" applyNumberFormat="1" applyFont="1" applyFill="1" applyBorder="1" applyAlignment="1">
      <alignment horizontal="center" vertical="top"/>
    </xf>
    <xf numFmtId="187" fontId="1" fillId="34" borderId="18" xfId="60" applyFont="1" applyFill="1" applyBorder="1" applyAlignment="1">
      <alignment horizontal="center" vertical="top"/>
    </xf>
    <xf numFmtId="0" fontId="1" fillId="34" borderId="0" xfId="0" applyFont="1" applyFill="1" applyAlignment="1">
      <alignment/>
    </xf>
    <xf numFmtId="0" fontId="1" fillId="34" borderId="11" xfId="0" applyFont="1" applyFill="1" applyBorder="1" applyAlignment="1">
      <alignment horizontal="center"/>
    </xf>
    <xf numFmtId="2" fontId="1" fillId="34" borderId="11" xfId="0" applyNumberFormat="1" applyFont="1" applyFill="1" applyBorder="1" applyAlignment="1">
      <alignment horizontal="right"/>
    </xf>
    <xf numFmtId="2" fontId="2" fillId="33" borderId="0" xfId="0" applyNumberFormat="1" applyFont="1" applyFill="1" applyAlignment="1">
      <alignment/>
    </xf>
    <xf numFmtId="0" fontId="1" fillId="33" borderId="17" xfId="0" applyFont="1" applyFill="1" applyBorder="1" applyAlignment="1">
      <alignment horizontal="center" vertical="center"/>
    </xf>
    <xf numFmtId="0" fontId="4" fillId="0" borderId="19" xfId="0" applyFont="1" applyBorder="1" applyAlignment="1">
      <alignment horizontal="justify" vertical="center" wrapText="1"/>
    </xf>
    <xf numFmtId="0" fontId="1" fillId="33" borderId="11" xfId="0" applyFont="1" applyFill="1" applyBorder="1" applyAlignment="1">
      <alignment/>
    </xf>
    <xf numFmtId="192" fontId="1" fillId="33" borderId="11" xfId="0" applyNumberFormat="1" applyFont="1" applyFill="1" applyBorder="1" applyAlignment="1">
      <alignment horizontal="center" vertical="center"/>
    </xf>
    <xf numFmtId="192" fontId="1" fillId="33" borderId="11" xfId="0" applyNumberFormat="1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192" fontId="2" fillId="33" borderId="17" xfId="0" applyNumberFormat="1" applyFont="1" applyFill="1" applyBorder="1" applyAlignment="1">
      <alignment horizontal="center" vertical="center"/>
    </xf>
    <xf numFmtId="2" fontId="2" fillId="33" borderId="17" xfId="0" applyNumberFormat="1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2" fontId="2" fillId="33" borderId="11" xfId="0" applyNumberFormat="1" applyFont="1" applyFill="1" applyBorder="1" applyAlignment="1">
      <alignment vertical="center"/>
    </xf>
    <xf numFmtId="0" fontId="2" fillId="33" borderId="11" xfId="0" applyFont="1" applyFill="1" applyBorder="1" applyAlignment="1">
      <alignment horizontal="center" vertical="center"/>
    </xf>
    <xf numFmtId="2" fontId="1" fillId="33" borderId="11" xfId="0" applyNumberFormat="1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 horizontal="center" vertical="top" wrapText="1"/>
    </xf>
    <xf numFmtId="0" fontId="2" fillId="34" borderId="14" xfId="0" applyFont="1" applyFill="1" applyBorder="1" applyAlignment="1">
      <alignment horizontal="center" vertical="top" wrapText="1"/>
    </xf>
    <xf numFmtId="0" fontId="2" fillId="34" borderId="17" xfId="0" applyFont="1" applyFill="1" applyBorder="1" applyAlignment="1">
      <alignment horizontal="center" vertical="center"/>
    </xf>
    <xf numFmtId="0" fontId="2" fillId="34" borderId="20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4" fillId="34" borderId="17" xfId="0" applyFont="1" applyFill="1" applyBorder="1" applyAlignment="1">
      <alignment horizontal="center" vertical="top"/>
    </xf>
    <xf numFmtId="0" fontId="4" fillId="34" borderId="14" xfId="0" applyFont="1" applyFill="1" applyBorder="1" applyAlignment="1">
      <alignment horizontal="center" vertical="top"/>
    </xf>
    <xf numFmtId="0" fontId="1" fillId="33" borderId="0" xfId="0" applyFont="1" applyFill="1" applyAlignment="1">
      <alignment horizontal="left"/>
    </xf>
    <xf numFmtId="0" fontId="2" fillId="33" borderId="0" xfId="0" applyFont="1" applyFill="1" applyAlignment="1">
      <alignment horizontal="left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top"/>
    </xf>
    <xf numFmtId="0" fontId="2" fillId="33" borderId="14" xfId="0" applyFont="1" applyFill="1" applyBorder="1" applyAlignment="1">
      <alignment horizontal="center" vertical="top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192" fontId="2" fillId="34" borderId="17" xfId="0" applyNumberFormat="1" applyFont="1" applyFill="1" applyBorder="1" applyAlignment="1">
      <alignment horizontal="center" vertical="top"/>
    </xf>
    <xf numFmtId="192" fontId="2" fillId="34" borderId="14" xfId="0" applyNumberFormat="1" applyFont="1" applyFill="1" applyBorder="1" applyAlignment="1">
      <alignment horizontal="center" vertical="top"/>
    </xf>
    <xf numFmtId="187" fontId="1" fillId="34" borderId="17" xfId="60" applyFont="1" applyFill="1" applyBorder="1" applyAlignment="1">
      <alignment horizontal="center" vertical="top"/>
    </xf>
    <xf numFmtId="187" fontId="1" fillId="34" borderId="14" xfId="60" applyFont="1" applyFill="1" applyBorder="1" applyAlignment="1">
      <alignment horizontal="center" vertical="top"/>
    </xf>
    <xf numFmtId="0" fontId="2" fillId="34" borderId="17" xfId="0" applyFont="1" applyFill="1" applyBorder="1" applyAlignment="1">
      <alignment horizontal="center" vertical="top"/>
    </xf>
    <xf numFmtId="0" fontId="2" fillId="34" borderId="20" xfId="0" applyFont="1" applyFill="1" applyBorder="1" applyAlignment="1">
      <alignment horizontal="center" vertical="top"/>
    </xf>
    <xf numFmtId="0" fontId="2" fillId="34" borderId="14" xfId="0" applyFont="1" applyFill="1" applyBorder="1" applyAlignment="1">
      <alignment horizontal="center" vertical="top"/>
    </xf>
    <xf numFmtId="0" fontId="1" fillId="34" borderId="17" xfId="0" applyFont="1" applyFill="1" applyBorder="1" applyAlignment="1">
      <alignment horizontal="center" vertical="top" wrapText="1"/>
    </xf>
    <xf numFmtId="0" fontId="1" fillId="34" borderId="14" xfId="0" applyFont="1" applyFill="1" applyBorder="1" applyAlignment="1">
      <alignment horizontal="center" vertical="top" wrapText="1"/>
    </xf>
    <xf numFmtId="0" fontId="2" fillId="34" borderId="17" xfId="0" applyFont="1" applyFill="1" applyBorder="1" applyAlignment="1">
      <alignment horizontal="center"/>
    </xf>
    <xf numFmtId="0" fontId="2" fillId="34" borderId="14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2" fontId="1" fillId="34" borderId="17" xfId="0" applyNumberFormat="1" applyFont="1" applyFill="1" applyBorder="1" applyAlignment="1">
      <alignment horizontal="center"/>
    </xf>
    <xf numFmtId="2" fontId="1" fillId="34" borderId="14" xfId="0" applyNumberFormat="1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2" fillId="34" borderId="12" xfId="0" applyFont="1" applyFill="1" applyBorder="1" applyAlignment="1">
      <alignment horizontal="center"/>
    </xf>
    <xf numFmtId="0" fontId="1" fillId="34" borderId="17" xfId="0" applyFont="1" applyFill="1" applyBorder="1" applyAlignment="1">
      <alignment horizontal="center" vertical="center"/>
    </xf>
    <xf numFmtId="0" fontId="1" fillId="34" borderId="14" xfId="0" applyFont="1" applyFill="1" applyBorder="1" applyAlignment="1">
      <alignment horizontal="center" vertical="center"/>
    </xf>
    <xf numFmtId="0" fontId="4" fillId="34" borderId="17" xfId="0" applyFont="1" applyFill="1" applyBorder="1" applyAlignment="1">
      <alignment horizontal="center" wrapText="1"/>
    </xf>
    <xf numFmtId="0" fontId="4" fillId="34" borderId="14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left" vertical="top" wrapText="1"/>
    </xf>
    <xf numFmtId="0" fontId="2" fillId="33" borderId="12" xfId="0" applyFont="1" applyFill="1" applyBorder="1" applyAlignment="1">
      <alignment horizontal="left" vertical="top" wrapText="1"/>
    </xf>
    <xf numFmtId="0" fontId="2" fillId="33" borderId="15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2" fillId="33" borderId="21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left"/>
    </xf>
    <xf numFmtId="0" fontId="2" fillId="33" borderId="10" xfId="0" applyFont="1" applyFill="1" applyBorder="1" applyAlignment="1">
      <alignment horizontal="left"/>
    </xf>
    <xf numFmtId="0" fontId="2" fillId="33" borderId="12" xfId="0" applyFont="1" applyFill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.10\&#1086;&#1073;&#1097;&#1072;&#1103;%20&#1085;&#1080;&#1082;&#1091;&#1083;&#1080;&#1085;&#1072;\Users\admin\Desktop\&#1040;&#1059;&#1050;&#1062;&#1048;&#1054;&#1053;&#1067;%20%202019&#1043;&#1054;&#1044;\&#1089;&#1086;&#1082;%20&#1089;&#1072;&#1076;\&#1085;&#1084;&#1094;%20&#1089;&#1086;&#1082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12">
          <cell r="A12">
            <v>1</v>
          </cell>
        </row>
        <row r="13">
          <cell r="A13">
            <v>2</v>
          </cell>
        </row>
        <row r="14">
          <cell r="A14">
            <v>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33"/>
  <sheetViews>
    <sheetView tabSelected="1" view="pageBreakPreview" zoomScaleSheetLayoutView="100" zoomScalePageLayoutView="0" workbookViewId="0" topLeftCell="A1">
      <selection activeCell="A23" sqref="A23:I23"/>
    </sheetView>
  </sheetViews>
  <sheetFormatPr defaultColWidth="9.140625" defaultRowHeight="12.75"/>
  <cols>
    <col min="1" max="1" width="6.140625" style="9" customWidth="1"/>
    <col min="2" max="2" width="33.140625" style="9" customWidth="1"/>
    <col min="3" max="3" width="64.28125" style="9" customWidth="1"/>
    <col min="4" max="4" width="9.57421875" style="9" customWidth="1"/>
    <col min="5" max="5" width="8.421875" style="9" customWidth="1"/>
    <col min="6" max="6" width="11.57421875" style="9" customWidth="1"/>
    <col min="7" max="7" width="10.00390625" style="9" customWidth="1"/>
    <col min="8" max="8" width="9.7109375" style="9" customWidth="1"/>
    <col min="9" max="9" width="10.421875" style="9" customWidth="1"/>
    <col min="10" max="10" width="16.8515625" style="9" customWidth="1"/>
    <col min="11" max="11" width="11.7109375" style="9" customWidth="1"/>
    <col min="12" max="12" width="14.140625" style="9" customWidth="1"/>
    <col min="13" max="13" width="19.57421875" style="9" customWidth="1"/>
    <col min="14" max="16384" width="9.140625" style="9" customWidth="1"/>
  </cols>
  <sheetData>
    <row r="2" spans="1:13" ht="19.5" customHeight="1">
      <c r="A2" s="67" t="s">
        <v>0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</row>
    <row r="3" spans="1:13" s="4" customFormat="1" ht="17.25" customHeight="1">
      <c r="A3" s="68" t="s">
        <v>23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</row>
    <row r="4" s="68" customFormat="1" ht="15.75">
      <c r="A4" s="68" t="s">
        <v>15</v>
      </c>
    </row>
    <row r="5" spans="1:10" s="4" customFormat="1" ht="32.25" customHeight="1">
      <c r="A5" s="69" t="s">
        <v>1</v>
      </c>
      <c r="B5" s="69" t="s">
        <v>2</v>
      </c>
      <c r="C5" s="69" t="s">
        <v>3</v>
      </c>
      <c r="D5" s="69" t="s">
        <v>4</v>
      </c>
      <c r="E5" s="69" t="s">
        <v>5</v>
      </c>
      <c r="F5" s="76" t="s">
        <v>6</v>
      </c>
      <c r="G5" s="77"/>
      <c r="H5" s="77"/>
      <c r="I5" s="70" t="s">
        <v>7</v>
      </c>
      <c r="J5" s="70" t="s">
        <v>8</v>
      </c>
    </row>
    <row r="6" spans="1:10" s="4" customFormat="1" ht="14.25" customHeight="1">
      <c r="A6" s="69"/>
      <c r="B6" s="69"/>
      <c r="C6" s="69"/>
      <c r="D6" s="69"/>
      <c r="E6" s="69"/>
      <c r="F6" s="7" t="s">
        <v>9</v>
      </c>
      <c r="G6" s="7" t="s">
        <v>10</v>
      </c>
      <c r="H6" s="7" t="s">
        <v>11</v>
      </c>
      <c r="I6" s="71"/>
      <c r="J6" s="71"/>
    </row>
    <row r="7" spans="1:10" s="4" customFormat="1" ht="92.25" customHeight="1">
      <c r="A7" s="72">
        <v>1</v>
      </c>
      <c r="B7" s="50" t="s">
        <v>24</v>
      </c>
      <c r="C7" s="19" t="s">
        <v>25</v>
      </c>
      <c r="D7" s="18" t="s">
        <v>20</v>
      </c>
      <c r="E7" s="8">
        <v>3625</v>
      </c>
      <c r="F7" s="5">
        <v>103</v>
      </c>
      <c r="G7" s="5">
        <v>82</v>
      </c>
      <c r="H7" s="5">
        <v>115</v>
      </c>
      <c r="I7" s="6">
        <v>100</v>
      </c>
      <c r="J7" s="10"/>
    </row>
    <row r="8" spans="1:10" s="11" customFormat="1" ht="13.5" customHeight="1">
      <c r="A8" s="73"/>
      <c r="B8" s="20" t="s">
        <v>12</v>
      </c>
      <c r="C8" s="21"/>
      <c r="D8" s="1"/>
      <c r="E8" s="1"/>
      <c r="F8" s="1"/>
      <c r="G8" s="1"/>
      <c r="H8" s="1"/>
      <c r="I8" s="49"/>
      <c r="J8" s="10">
        <f>E7*I7</f>
        <v>362500</v>
      </c>
    </row>
    <row r="9" spans="1:12" s="4" customFormat="1" ht="52.5" customHeight="1">
      <c r="A9" s="72">
        <v>2</v>
      </c>
      <c r="B9" s="27" t="s">
        <v>22</v>
      </c>
      <c r="C9" s="19" t="s">
        <v>21</v>
      </c>
      <c r="D9" s="18" t="s">
        <v>13</v>
      </c>
      <c r="E9" s="59">
        <v>320</v>
      </c>
      <c r="F9" s="5">
        <v>109</v>
      </c>
      <c r="G9" s="5">
        <v>90</v>
      </c>
      <c r="H9" s="5">
        <v>105</v>
      </c>
      <c r="I9" s="6">
        <v>100</v>
      </c>
      <c r="J9" s="10"/>
      <c r="L9" s="44"/>
    </row>
    <row r="10" spans="1:10" s="11" customFormat="1" ht="14.25" customHeight="1">
      <c r="A10" s="73"/>
      <c r="B10" s="20" t="s">
        <v>12</v>
      </c>
      <c r="C10" s="21"/>
      <c r="D10" s="1"/>
      <c r="E10" s="1"/>
      <c r="F10" s="1"/>
      <c r="G10" s="1"/>
      <c r="H10" s="1"/>
      <c r="I10" s="48"/>
      <c r="J10" s="10">
        <f>E9*I9</f>
        <v>32000</v>
      </c>
    </row>
    <row r="11" spans="1:10" s="30" customFormat="1" ht="96" customHeight="1">
      <c r="A11" s="74">
        <v>3</v>
      </c>
      <c r="B11" s="23" t="s">
        <v>24</v>
      </c>
      <c r="C11" s="28" t="s">
        <v>26</v>
      </c>
      <c r="D11" s="53" t="s">
        <v>20</v>
      </c>
      <c r="E11" s="8">
        <v>2200</v>
      </c>
      <c r="F11" s="5">
        <v>75</v>
      </c>
      <c r="G11" s="5">
        <v>45</v>
      </c>
      <c r="H11" s="5">
        <v>50</v>
      </c>
      <c r="I11" s="6">
        <v>60</v>
      </c>
      <c r="J11" s="29"/>
    </row>
    <row r="12" spans="1:10" s="34" customFormat="1" ht="13.5" customHeight="1" thickBot="1">
      <c r="A12" s="75"/>
      <c r="B12" s="31" t="s">
        <v>12</v>
      </c>
      <c r="C12" s="32"/>
      <c r="D12" s="33"/>
      <c r="E12" s="33"/>
      <c r="F12" s="33"/>
      <c r="G12" s="33"/>
      <c r="H12" s="33"/>
      <c r="I12" s="48"/>
      <c r="J12" s="29">
        <f>E11*I11</f>
        <v>132000</v>
      </c>
    </row>
    <row r="13" spans="1:10" s="35" customFormat="1" ht="13.5" customHeight="1" hidden="1">
      <c r="A13" s="82"/>
      <c r="B13" s="60" t="s">
        <v>16</v>
      </c>
      <c r="C13" s="65" t="s">
        <v>17</v>
      </c>
      <c r="D13" s="60" t="s">
        <v>13</v>
      </c>
      <c r="E13" s="85">
        <v>55</v>
      </c>
      <c r="F13" s="60">
        <v>180</v>
      </c>
      <c r="G13" s="60">
        <v>190</v>
      </c>
      <c r="H13" s="60">
        <v>220</v>
      </c>
      <c r="I13" s="78">
        <v>196.67</v>
      </c>
      <c r="J13" s="80"/>
    </row>
    <row r="14" spans="1:10" s="35" customFormat="1" ht="12" customHeight="1" hidden="1">
      <c r="A14" s="83"/>
      <c r="B14" s="61"/>
      <c r="C14" s="66"/>
      <c r="D14" s="61"/>
      <c r="E14" s="86"/>
      <c r="F14" s="61"/>
      <c r="G14" s="61"/>
      <c r="H14" s="61"/>
      <c r="I14" s="79"/>
      <c r="J14" s="81"/>
    </row>
    <row r="15" spans="1:10" s="35" customFormat="1" ht="13.5" customHeight="1" hidden="1">
      <c r="A15" s="84"/>
      <c r="B15" s="36" t="s">
        <v>12</v>
      </c>
      <c r="C15" s="37"/>
      <c r="D15" s="38"/>
      <c r="E15" s="38"/>
      <c r="F15" s="38"/>
      <c r="G15" s="38"/>
      <c r="H15" s="38"/>
      <c r="I15" s="39"/>
      <c r="J15" s="40">
        <f>I13*E13</f>
        <v>10816.849999999999</v>
      </c>
    </row>
    <row r="16" spans="1:10" s="41" customFormat="1" ht="13.5" customHeight="1" hidden="1">
      <c r="A16" s="62"/>
      <c r="B16" s="62" t="s">
        <v>19</v>
      </c>
      <c r="C16" s="99" t="s">
        <v>18</v>
      </c>
      <c r="D16" s="87" t="s">
        <v>14</v>
      </c>
      <c r="E16" s="97">
        <v>850</v>
      </c>
      <c r="F16" s="87">
        <v>160</v>
      </c>
      <c r="G16" s="87">
        <v>125</v>
      </c>
      <c r="H16" s="87">
        <v>165</v>
      </c>
      <c r="I16" s="87">
        <v>150</v>
      </c>
      <c r="J16" s="92"/>
    </row>
    <row r="17" spans="1:10" s="41" customFormat="1" ht="31.5" customHeight="1" hidden="1">
      <c r="A17" s="63"/>
      <c r="B17" s="64"/>
      <c r="C17" s="100"/>
      <c r="D17" s="88"/>
      <c r="E17" s="98"/>
      <c r="F17" s="88"/>
      <c r="G17" s="88"/>
      <c r="H17" s="88"/>
      <c r="I17" s="88"/>
      <c r="J17" s="93"/>
    </row>
    <row r="18" spans="1:10" s="41" customFormat="1" ht="13.5" customHeight="1" hidden="1" thickBot="1">
      <c r="A18" s="64"/>
      <c r="B18" s="42" t="s">
        <v>12</v>
      </c>
      <c r="C18" s="94"/>
      <c r="D18" s="95"/>
      <c r="E18" s="95"/>
      <c r="F18" s="95"/>
      <c r="G18" s="95"/>
      <c r="H18" s="95"/>
      <c r="I18" s="96"/>
      <c r="J18" s="43">
        <f>I16*E16</f>
        <v>127500</v>
      </c>
    </row>
    <row r="19" spans="1:10" s="11" customFormat="1" ht="97.5" customHeight="1">
      <c r="A19" s="72">
        <v>4</v>
      </c>
      <c r="B19" s="50" t="s">
        <v>24</v>
      </c>
      <c r="C19" s="46" t="s">
        <v>27</v>
      </c>
      <c r="D19" s="52" t="s">
        <v>20</v>
      </c>
      <c r="E19" s="45">
        <v>2500</v>
      </c>
      <c r="F19" s="54">
        <v>48</v>
      </c>
      <c r="G19" s="54">
        <v>45</v>
      </c>
      <c r="H19" s="54">
        <v>65</v>
      </c>
      <c r="I19" s="55">
        <v>55</v>
      </c>
      <c r="J19" s="14"/>
    </row>
    <row r="20" spans="1:10" s="11" customFormat="1" ht="13.5" customHeight="1">
      <c r="A20" s="73"/>
      <c r="B20" s="26" t="s">
        <v>12</v>
      </c>
      <c r="C20" s="89"/>
      <c r="D20" s="90"/>
      <c r="E20" s="90"/>
      <c r="F20" s="90"/>
      <c r="G20" s="90"/>
      <c r="H20" s="91"/>
      <c r="I20" s="47"/>
      <c r="J20" s="14">
        <f>E19*I19</f>
        <v>137500</v>
      </c>
    </row>
    <row r="21" spans="1:10" s="11" customFormat="1" ht="96" customHeight="1">
      <c r="A21" s="72">
        <v>5</v>
      </c>
      <c r="B21" s="50" t="s">
        <v>24</v>
      </c>
      <c r="C21" s="51" t="s">
        <v>28</v>
      </c>
      <c r="D21" s="58" t="s">
        <v>20</v>
      </c>
      <c r="E21" s="56">
        <v>522.5</v>
      </c>
      <c r="F21" s="6">
        <f>F7</f>
        <v>103</v>
      </c>
      <c r="G21" s="6">
        <f>G7</f>
        <v>82</v>
      </c>
      <c r="H21" s="6">
        <v>115</v>
      </c>
      <c r="I21" s="57">
        <v>100</v>
      </c>
      <c r="J21" s="14"/>
    </row>
    <row r="22" spans="1:10" s="11" customFormat="1" ht="13.5" customHeight="1">
      <c r="A22" s="73"/>
      <c r="B22" s="26"/>
      <c r="C22" s="26"/>
      <c r="D22" s="26"/>
      <c r="E22" s="26"/>
      <c r="F22" s="26"/>
      <c r="G22" s="26"/>
      <c r="H22" s="26"/>
      <c r="I22" s="47"/>
      <c r="J22" s="14">
        <f>E21*I21</f>
        <v>52250</v>
      </c>
    </row>
    <row r="23" spans="1:10" s="11" customFormat="1" ht="27" customHeight="1">
      <c r="A23" s="107" t="s">
        <v>29</v>
      </c>
      <c r="B23" s="108"/>
      <c r="C23" s="108"/>
      <c r="D23" s="108"/>
      <c r="E23" s="108"/>
      <c r="F23" s="108"/>
      <c r="G23" s="108"/>
      <c r="H23" s="108"/>
      <c r="I23" s="109"/>
      <c r="J23" s="15">
        <f>J8+J10+J12+J20+J22</f>
        <v>716250</v>
      </c>
    </row>
    <row r="24" spans="1:10" s="105" customFormat="1" ht="12.75" customHeight="1">
      <c r="A24" s="103"/>
      <c r="B24" s="104"/>
      <c r="C24" s="104"/>
      <c r="D24" s="104"/>
      <c r="E24" s="104"/>
      <c r="F24" s="104"/>
      <c r="G24" s="104"/>
      <c r="H24" s="104"/>
      <c r="I24" s="104"/>
      <c r="J24" s="104"/>
    </row>
    <row r="25" spans="2:10" s="105" customFormat="1" ht="1.5" customHeight="1">
      <c r="B25" s="106"/>
      <c r="C25" s="106"/>
      <c r="D25" s="106"/>
      <c r="E25" s="106"/>
      <c r="F25" s="106"/>
      <c r="G25" s="106"/>
      <c r="H25" s="106"/>
      <c r="I25" s="106"/>
      <c r="J25" s="106"/>
    </row>
    <row r="26" spans="2:10" s="105" customFormat="1" ht="12.75" customHeight="1" hidden="1">
      <c r="B26" s="106"/>
      <c r="C26" s="106"/>
      <c r="D26" s="106"/>
      <c r="E26" s="106"/>
      <c r="F26" s="106"/>
      <c r="G26" s="106"/>
      <c r="H26" s="106"/>
      <c r="I26" s="106"/>
      <c r="J26" s="106"/>
    </row>
    <row r="27" spans="1:10" s="12" customFormat="1" ht="15" customHeight="1">
      <c r="A27" s="23">
        <f>'[1]Лист1'!A12</f>
        <v>1</v>
      </c>
      <c r="B27" s="101" t="s">
        <v>33</v>
      </c>
      <c r="C27" s="102"/>
      <c r="D27" s="3"/>
      <c r="E27" s="3"/>
      <c r="F27" s="3"/>
      <c r="G27" s="16"/>
      <c r="H27" s="16"/>
      <c r="I27" s="16"/>
      <c r="J27" s="17"/>
    </row>
    <row r="28" spans="1:10" s="13" customFormat="1" ht="15.75" customHeight="1">
      <c r="A28" s="22">
        <f>'[1]Лист1'!A13</f>
        <v>2</v>
      </c>
      <c r="B28" s="101" t="s">
        <v>34</v>
      </c>
      <c r="C28" s="102"/>
      <c r="D28" s="3"/>
      <c r="E28" s="3"/>
      <c r="F28" s="3"/>
      <c r="G28" s="16"/>
      <c r="H28" s="16"/>
      <c r="I28" s="16"/>
      <c r="J28" s="17"/>
    </row>
    <row r="29" spans="1:10" s="12" customFormat="1" ht="15" customHeight="1">
      <c r="A29" s="24">
        <f>'[1]Лист1'!A14</f>
        <v>3</v>
      </c>
      <c r="B29" s="101" t="s">
        <v>35</v>
      </c>
      <c r="C29" s="102"/>
      <c r="D29" s="3"/>
      <c r="E29" s="3"/>
      <c r="F29" s="3"/>
      <c r="G29" s="16"/>
      <c r="H29" s="16"/>
      <c r="I29" s="16"/>
      <c r="J29" s="17"/>
    </row>
    <row r="30" spans="1:10" s="4" customFormat="1" ht="15.75">
      <c r="A30" s="3"/>
      <c r="B30" s="3"/>
      <c r="C30" s="3"/>
      <c r="D30" s="9"/>
      <c r="E30" s="9"/>
      <c r="F30" s="9"/>
      <c r="G30" s="9"/>
      <c r="H30" s="9"/>
      <c r="I30" s="9"/>
      <c r="J30" s="9"/>
    </row>
    <row r="31" spans="1:10" s="4" customFormat="1" ht="15.75">
      <c r="A31" s="3"/>
      <c r="B31" s="2" t="s">
        <v>30</v>
      </c>
      <c r="C31" s="2"/>
      <c r="D31" s="9"/>
      <c r="E31" s="9"/>
      <c r="F31" s="9"/>
      <c r="G31" s="9"/>
      <c r="H31" s="9"/>
      <c r="I31" s="9"/>
      <c r="J31" s="9"/>
    </row>
    <row r="32" spans="1:10" s="4" customFormat="1" ht="15.75">
      <c r="A32" s="3"/>
      <c r="B32" s="2" t="s">
        <v>31</v>
      </c>
      <c r="C32" s="2"/>
      <c r="D32" s="25"/>
      <c r="E32" s="25"/>
      <c r="F32" s="25"/>
      <c r="G32" s="9"/>
      <c r="H32" s="9"/>
      <c r="I32" s="9"/>
      <c r="J32" s="9"/>
    </row>
    <row r="33" spans="1:10" s="4" customFormat="1" ht="15.75">
      <c r="A33" s="3"/>
      <c r="B33" s="2" t="s">
        <v>32</v>
      </c>
      <c r="C33" s="2"/>
      <c r="D33" s="9"/>
      <c r="E33" s="9"/>
      <c r="F33" s="9"/>
      <c r="G33" s="9"/>
      <c r="H33" s="9"/>
      <c r="I33" s="9"/>
      <c r="J33" s="9"/>
    </row>
  </sheetData>
  <sheetProtection/>
  <mergeCells count="43">
    <mergeCell ref="B29:C29"/>
    <mergeCell ref="B28:C28"/>
    <mergeCell ref="B27:C27"/>
    <mergeCell ref="A24:IV26"/>
    <mergeCell ref="A23:I23"/>
    <mergeCell ref="A19:A20"/>
    <mergeCell ref="A21:A22"/>
    <mergeCell ref="I16:I17"/>
    <mergeCell ref="C20:H20"/>
    <mergeCell ref="J16:J17"/>
    <mergeCell ref="C18:I18"/>
    <mergeCell ref="E16:E17"/>
    <mergeCell ref="C16:C17"/>
    <mergeCell ref="D16:D17"/>
    <mergeCell ref="F16:F17"/>
    <mergeCell ref="G16:G17"/>
    <mergeCell ref="H16:H17"/>
    <mergeCell ref="A11:A12"/>
    <mergeCell ref="A7:A8"/>
    <mergeCell ref="F5:H5"/>
    <mergeCell ref="I13:I14"/>
    <mergeCell ref="D5:D6"/>
    <mergeCell ref="J13:J14"/>
    <mergeCell ref="A13:A15"/>
    <mergeCell ref="G13:G14"/>
    <mergeCell ref="H13:H14"/>
    <mergeCell ref="E13:E14"/>
    <mergeCell ref="A2:M2"/>
    <mergeCell ref="A3:M3"/>
    <mergeCell ref="E5:E6"/>
    <mergeCell ref="I5:I6"/>
    <mergeCell ref="C5:C6"/>
    <mergeCell ref="A9:A10"/>
    <mergeCell ref="A5:A6"/>
    <mergeCell ref="B5:B6"/>
    <mergeCell ref="J5:J6"/>
    <mergeCell ref="A4:IV4"/>
    <mergeCell ref="F13:F14"/>
    <mergeCell ref="A16:A18"/>
    <mergeCell ref="B16:B17"/>
    <mergeCell ref="B13:B14"/>
    <mergeCell ref="D13:D14"/>
    <mergeCell ref="C13:C14"/>
  </mergeCells>
  <printOptions/>
  <pageMargins left="0.2362204724409449" right="0.2362204724409449" top="0.5511811023622047" bottom="0.5511811023622047" header="0.31496062992125984" footer="0.31496062992125984"/>
  <pageSetup fitToWidth="0" fitToHeight="1"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Гуляева Лариса Леонтиновна</cp:lastModifiedBy>
  <cp:lastPrinted>2020-02-26T04:43:39Z</cp:lastPrinted>
  <dcterms:created xsi:type="dcterms:W3CDTF">1996-10-08T23:32:33Z</dcterms:created>
  <dcterms:modified xsi:type="dcterms:W3CDTF">2020-02-26T04:44:29Z</dcterms:modified>
  <cp:category/>
  <cp:version/>
  <cp:contentType/>
  <cp:contentStatus/>
</cp:coreProperties>
</file>