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кондитерские изделия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<sst xmlns="http://schemas.openxmlformats.org/spreadsheetml/2006/main" count="267" uniqueCount="115">
  <si>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</si>
  <si>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</si>
  <si>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</si>
  <si>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</si>
  <si>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</si>
  <si>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</si>
  <si>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</si>
  <si>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</si>
  <si>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</si>
  <si>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</si>
  <si>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</si>
  <si>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</si>
  <si>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</si>
  <si>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</si>
  <si>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</si>
  <si>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</si>
  <si>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</si>
  <si>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</si>
  <si>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</si>
  <si>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</si>
  <si>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</si>
  <si>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</si>
  <si>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</si>
  <si>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</si>
  <si>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</si>
  <si>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</si>
  <si>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</si>
  <si>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</si>
  <si>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</si>
  <si>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</si>
  <si>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</si>
  <si>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</si>
  <si>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</si>
  <si>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</si>
  <si>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</si>
  <si>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</si>
  <si>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</si>
  <si>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</si>
  <si>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</si>
  <si>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</si>
  <si>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</si>
  <si>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</si>
  <si>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</si>
  <si>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</si>
  <si>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</si>
  <si>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</si>
  <si>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</si>
  <si>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</si>
  <si>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</si>
  <si>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</si>
  <si>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</si>
  <si>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</si>
  <si>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</si>
  <si>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</si>
  <si>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Цена за ед. товара**</t>
  </si>
  <si>
    <t xml:space="preserve"> г. Самара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</si>
  <si>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</si>
  <si>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</si>
  <si>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</si>
  <si>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</si>
  <si>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</si>
  <si>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</si>
  <si>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</si>
  <si>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</si>
  <si>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</si>
  <si>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</si>
  <si>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</si>
  <si>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Гос. Предприятие "Артемсоль", Украина, Донецкая обл..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</si>
  <si>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</si>
  <si>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</si>
  <si>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</si>
  <si>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</si>
  <si>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До 25.12.2010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</si>
  <si>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</si>
  <si>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</si>
  <si>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</si>
  <si>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</si>
  <si>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</si>
  <si>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</si>
  <si>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</si>
  <si>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t>ООО " Санти" г. Москва, Гранд» Золотая страна», ООО Чайно-кофейная компания « Гранд», г. Москва</t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</si>
  <si>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</si>
  <si>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Климин В.А.                    Подпись ______________________</t>
  </si>
  <si>
    <t>ОАО КО "Россия" г. Самара</t>
  </si>
  <si>
    <t>ООО « Вкус», г. Новосибирск</t>
  </si>
  <si>
    <t>ОАО "КО"г. Самара</t>
  </si>
  <si>
    <t>ОАО Кондитерское объеденение "СладКо г. Екатеренбург</t>
  </si>
  <si>
    <t xml:space="preserve"> ОАО Кондитерское объединение « Россия», г. Самара</t>
  </si>
  <si>
    <t>ООО "Скодия-гранд"</t>
  </si>
  <si>
    <t>ООО"Компания "Россия</t>
  </si>
  <si>
    <t>ОАО "Красный октябрь"г. Москва</t>
  </si>
  <si>
    <t>ООО "Гранд"г. Самара</t>
  </si>
  <si>
    <t>ОАО Компания Россия</t>
  </si>
  <si>
    <t>ОАО "Компания" Россия</t>
  </si>
  <si>
    <t>ООО Руссоль Оренбург</t>
  </si>
  <si>
    <t>ОАО "Илецкосоль"г. Соль-Илецк</t>
  </si>
  <si>
    <t>ЧастьIV обоснование</t>
  </si>
  <si>
    <t>ИП Соколова  С.В. П. Пионерский</t>
  </si>
  <si>
    <t>Телефон 8 (34675)   3-84-87,прайсы на 11.04.2012г.</t>
  </si>
  <si>
    <t>ООО "Сов-Оптторг-Продукт" г. Советский</t>
  </si>
  <si>
    <t>ИП Ходжаев Д.А. г. Югорск</t>
  </si>
  <si>
    <t>Телефон 8 (34675) 4-00-50,прайсы  на 11.04.2012г.</t>
  </si>
  <si>
    <t>Телефон 8 (34675)   7-60-23,прайсы на 11.04.2012г.</t>
  </si>
  <si>
    <r>
      <t>Дата составления сводной  таблицы    12.04.2012г</t>
    </r>
    <r>
      <rPr>
        <u val="single"/>
        <sz val="12"/>
        <color indexed="8"/>
        <rFont val="Times New Roman"/>
        <family val="1"/>
      </rPr>
      <t>ода</t>
    </r>
  </si>
  <si>
    <t>Способ размещения заказа:  запрос котировок</t>
  </si>
  <si>
    <t>Шоколад  сливочный, молочный 25 гр., ГОСТ 15810-70, шт</t>
  </si>
  <si>
    <t xml:space="preserve"> Вафли  фасованные, 25 гр., ГОСТ 14031, допускается ТУ производителя, в шт</t>
  </si>
  <si>
    <t>Печенье  фасованное, 75 гр., ГОСТ 24901, допускается ТУ производителя, в  шт</t>
  </si>
  <si>
    <t>Кофейный напиток, не содержащий натуральный кофе, 100 гр., в соответствии с ГОСТом или ТУ  производителя , в кг</t>
  </si>
  <si>
    <t>Какао - порошок быстрорастворимый,   250-  500 гр., в соответствии с ГОСТом или ТУ  производителя, в кг</t>
  </si>
  <si>
    <t xml:space="preserve"> Соль йодированная, ГОСТ 13830-97, в кг.</t>
  </si>
  <si>
    <t>Чай черный байховый листовой, высший сорт,  ГОСТ 1938-90,в кг</t>
  </si>
  <si>
    <t xml:space="preserve">Продукты питания (кондитерские изделия и вкусовые товары) </t>
  </si>
  <si>
    <t>Примечание: Лимит финансирования –   32831  рублей.</t>
  </si>
  <si>
    <t>До 20.05.2012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</si>
</sst>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14" fontId="8" fillId="0" borderId="4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8" fillId="0" borderId="61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3" fontId="5" fillId="0" borderId="65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5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0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2" fillId="0" borderId="3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2" fillId="0" borderId="61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7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14" fontId="2" fillId="0" borderId="65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53" xfId="0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05" t="s">
        <v>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5">
      <c r="A2" s="209" t="s">
        <v>70</v>
      </c>
      <c r="B2" s="209"/>
      <c r="C2" s="209"/>
      <c r="D2" s="209"/>
      <c r="E2" s="209"/>
      <c r="F2" s="209"/>
      <c r="G2" s="209"/>
      <c r="H2" s="209"/>
      <c r="I2" s="1"/>
      <c r="J2" s="209" t="s">
        <v>57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94" t="s">
        <v>0</v>
      </c>
      <c r="B4" s="98" t="s">
        <v>1</v>
      </c>
      <c r="C4" s="99"/>
      <c r="D4" s="99"/>
      <c r="E4" s="99"/>
      <c r="F4" s="100"/>
      <c r="G4" s="110" t="s">
        <v>2</v>
      </c>
      <c r="H4" s="98" t="s">
        <v>1</v>
      </c>
      <c r="I4" s="99"/>
      <c r="J4" s="100"/>
      <c r="K4" s="98" t="s">
        <v>2</v>
      </c>
      <c r="L4" s="100"/>
      <c r="M4" s="98" t="s">
        <v>1</v>
      </c>
      <c r="N4" s="99"/>
      <c r="O4" s="100"/>
      <c r="P4" s="98" t="s">
        <v>2</v>
      </c>
      <c r="Q4" s="99"/>
      <c r="R4" s="99"/>
      <c r="S4" s="100"/>
      <c r="T4" s="118" t="s">
        <v>56</v>
      </c>
    </row>
    <row r="5" spans="1:20" ht="15.75" customHeight="1">
      <c r="A5" s="212"/>
      <c r="B5" s="101"/>
      <c r="C5" s="102"/>
      <c r="D5" s="102"/>
      <c r="E5" s="102"/>
      <c r="F5" s="103"/>
      <c r="G5" s="111"/>
      <c r="H5" s="101"/>
      <c r="I5" s="102"/>
      <c r="J5" s="103"/>
      <c r="K5" s="101"/>
      <c r="L5" s="103"/>
      <c r="M5" s="101"/>
      <c r="N5" s="102"/>
      <c r="O5" s="103"/>
      <c r="P5" s="104"/>
      <c r="Q5" s="105"/>
      <c r="R5" s="105"/>
      <c r="S5" s="106"/>
      <c r="T5" s="210"/>
    </row>
    <row r="6" spans="1:20" ht="15.75" thickBot="1">
      <c r="A6" s="212"/>
      <c r="B6" s="92"/>
      <c r="C6" s="93"/>
      <c r="D6" s="93"/>
      <c r="E6" s="93"/>
      <c r="F6" s="94"/>
      <c r="G6" s="111"/>
      <c r="H6" s="92"/>
      <c r="I6" s="93"/>
      <c r="J6" s="94"/>
      <c r="K6" s="101"/>
      <c r="L6" s="103"/>
      <c r="M6" s="92"/>
      <c r="N6" s="93"/>
      <c r="O6" s="94"/>
      <c r="P6" s="104"/>
      <c r="Q6" s="105"/>
      <c r="R6" s="105"/>
      <c r="S6" s="106"/>
      <c r="T6" s="210"/>
    </row>
    <row r="7" spans="1:20" ht="16.5" thickBot="1">
      <c r="A7" s="213"/>
      <c r="B7" s="95">
        <v>1</v>
      </c>
      <c r="C7" s="97"/>
      <c r="D7" s="95">
        <v>2</v>
      </c>
      <c r="E7" s="97"/>
      <c r="F7" s="24">
        <v>3</v>
      </c>
      <c r="G7" s="112"/>
      <c r="H7" s="24">
        <v>1</v>
      </c>
      <c r="I7" s="24">
        <v>2</v>
      </c>
      <c r="J7" s="24">
        <v>3</v>
      </c>
      <c r="K7" s="92"/>
      <c r="L7" s="94"/>
      <c r="M7" s="24">
        <v>1</v>
      </c>
      <c r="N7" s="24">
        <v>2</v>
      </c>
      <c r="O7" s="26">
        <v>3</v>
      </c>
      <c r="P7" s="107"/>
      <c r="Q7" s="108"/>
      <c r="R7" s="108"/>
      <c r="S7" s="109"/>
      <c r="T7" s="211"/>
    </row>
    <row r="8" spans="1:20" ht="15">
      <c r="A8" s="192" t="s">
        <v>33</v>
      </c>
      <c r="B8" s="89" t="s">
        <v>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1"/>
      <c r="T8" s="113"/>
    </row>
    <row r="9" spans="1:20" ht="28.5" customHeight="1" thickBot="1">
      <c r="A9" s="193"/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114"/>
    </row>
    <row r="10" spans="1:20" ht="19.5" thickBot="1">
      <c r="A10" s="19" t="s">
        <v>4</v>
      </c>
      <c r="B10" s="115">
        <v>4230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  <c r="T10" s="25"/>
    </row>
    <row r="11" spans="1:20" ht="14.25" customHeight="1">
      <c r="A11" s="192" t="s">
        <v>34</v>
      </c>
      <c r="B11" s="89" t="s">
        <v>78</v>
      </c>
      <c r="C11" s="90"/>
      <c r="D11" s="90"/>
      <c r="E11" s="90"/>
      <c r="F11" s="90"/>
      <c r="G11" s="91"/>
      <c r="H11" s="89"/>
      <c r="I11" s="90"/>
      <c r="J11" s="90"/>
      <c r="K11" s="90"/>
      <c r="L11" s="91"/>
      <c r="M11" s="89"/>
      <c r="N11" s="90"/>
      <c r="O11" s="90"/>
      <c r="P11" s="90"/>
      <c r="Q11" s="90"/>
      <c r="R11" s="90"/>
      <c r="S11" s="91"/>
      <c r="T11" s="113"/>
    </row>
    <row r="12" spans="1:20" ht="15" customHeight="1" thickBot="1">
      <c r="A12" s="193"/>
      <c r="B12" s="92"/>
      <c r="C12" s="93"/>
      <c r="D12" s="93"/>
      <c r="E12" s="93"/>
      <c r="F12" s="93"/>
      <c r="G12" s="94"/>
      <c r="H12" s="92"/>
      <c r="I12" s="93"/>
      <c r="J12" s="93"/>
      <c r="K12" s="93"/>
      <c r="L12" s="94"/>
      <c r="M12" s="92"/>
      <c r="N12" s="93"/>
      <c r="O12" s="93"/>
      <c r="P12" s="93"/>
      <c r="Q12" s="93"/>
      <c r="R12" s="93"/>
      <c r="S12" s="94"/>
      <c r="T12" s="114"/>
    </row>
    <row r="13" spans="1:20" ht="16.5" thickBot="1">
      <c r="A13" s="19" t="s">
        <v>5</v>
      </c>
      <c r="B13" s="95">
        <v>250</v>
      </c>
      <c r="C13" s="96"/>
      <c r="D13" s="97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86">
        <f>B13*B10</f>
        <v>1057500</v>
      </c>
      <c r="C14" s="87"/>
      <c r="D14" s="88"/>
      <c r="E14" s="45">
        <f>E13*B10</f>
        <v>1142100</v>
      </c>
      <c r="F14" s="45">
        <f>F13*B10</f>
        <v>1057500</v>
      </c>
      <c r="G14" s="35">
        <f>G13*B10</f>
        <v>1085714.1</v>
      </c>
      <c r="H14" s="45">
        <f>H13*B10</f>
        <v>0</v>
      </c>
      <c r="I14" s="45">
        <f>I13*B10</f>
        <v>0</v>
      </c>
      <c r="J14" s="52">
        <f>J13*B10</f>
        <v>0</v>
      </c>
      <c r="K14" s="53"/>
      <c r="L14" s="35">
        <f>L13*B10</f>
        <v>0</v>
      </c>
      <c r="M14" s="45"/>
      <c r="N14" s="45">
        <f>N13*B10</f>
        <v>0</v>
      </c>
      <c r="O14" s="52">
        <f>O13*B10</f>
        <v>0</v>
      </c>
      <c r="P14" s="54"/>
      <c r="Q14" s="54"/>
      <c r="R14" s="53"/>
      <c r="S14" s="35">
        <f>S13*B10</f>
        <v>0</v>
      </c>
      <c r="T14" s="38">
        <f>T13*B10</f>
        <v>1082880</v>
      </c>
    </row>
    <row r="15" spans="1:20" ht="15.75" thickTop="1">
      <c r="A15" s="194" t="s">
        <v>33</v>
      </c>
      <c r="B15" s="98" t="s">
        <v>60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/>
      <c r="T15" s="118"/>
    </row>
    <row r="16" spans="1:20" ht="15.75" thickBot="1">
      <c r="A16" s="193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114"/>
    </row>
    <row r="17" spans="1:20" ht="19.5" thickBot="1">
      <c r="A17" s="19" t="s">
        <v>4</v>
      </c>
      <c r="B17" s="115">
        <v>13220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/>
      <c r="T17" s="25"/>
    </row>
    <row r="18" spans="1:20" ht="15">
      <c r="A18" s="192" t="s">
        <v>35</v>
      </c>
      <c r="B18" s="89" t="s">
        <v>8</v>
      </c>
      <c r="C18" s="90"/>
      <c r="D18" s="90"/>
      <c r="E18" s="90"/>
      <c r="F18" s="90"/>
      <c r="G18" s="91"/>
      <c r="H18" s="89" t="s">
        <v>9</v>
      </c>
      <c r="I18" s="90"/>
      <c r="J18" s="90"/>
      <c r="K18" s="90"/>
      <c r="L18" s="91"/>
      <c r="M18" s="89"/>
      <c r="N18" s="90"/>
      <c r="O18" s="90"/>
      <c r="P18" s="90"/>
      <c r="Q18" s="90"/>
      <c r="R18" s="90"/>
      <c r="S18" s="91"/>
      <c r="T18" s="119"/>
    </row>
    <row r="19" spans="1:20" ht="15.75" thickBot="1">
      <c r="A19" s="193"/>
      <c r="B19" s="92"/>
      <c r="C19" s="93"/>
      <c r="D19" s="93"/>
      <c r="E19" s="93"/>
      <c r="F19" s="93"/>
      <c r="G19" s="94"/>
      <c r="H19" s="92"/>
      <c r="I19" s="93"/>
      <c r="J19" s="93"/>
      <c r="K19" s="93"/>
      <c r="L19" s="94"/>
      <c r="M19" s="92"/>
      <c r="N19" s="93"/>
      <c r="O19" s="93"/>
      <c r="P19" s="93"/>
      <c r="Q19" s="93"/>
      <c r="R19" s="93"/>
      <c r="S19" s="94"/>
      <c r="T19" s="120"/>
    </row>
    <row r="20" spans="1:20" ht="16.5" thickBot="1">
      <c r="A20" s="19" t="s">
        <v>10</v>
      </c>
      <c r="B20" s="95">
        <v>300</v>
      </c>
      <c r="C20" s="97"/>
      <c r="D20" s="95">
        <v>310</v>
      </c>
      <c r="E20" s="97"/>
      <c r="F20" s="24">
        <v>275</v>
      </c>
      <c r="G20" s="29">
        <v>295</v>
      </c>
      <c r="H20" s="24"/>
      <c r="I20" s="24"/>
      <c r="J20" s="24"/>
      <c r="K20" s="121"/>
      <c r="L20" s="122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23">
        <f>B17*B20</f>
        <v>3966000</v>
      </c>
      <c r="C21" s="124"/>
      <c r="D21" s="123">
        <f>D20*B17</f>
        <v>4098200</v>
      </c>
      <c r="E21" s="124"/>
      <c r="F21" s="14">
        <f>B17*F20</f>
        <v>3635500</v>
      </c>
      <c r="G21" s="35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25">
        <f>B17*K20</f>
        <v>0</v>
      </c>
      <c r="L21" s="126"/>
      <c r="M21" s="14"/>
      <c r="N21" s="14">
        <f>B17*N20</f>
        <v>0</v>
      </c>
      <c r="O21" s="31"/>
      <c r="P21" s="32"/>
      <c r="Q21" s="32"/>
      <c r="R21" s="33"/>
      <c r="S21" s="35">
        <f>B17*S20</f>
        <v>0</v>
      </c>
      <c r="T21" s="44">
        <f>T20*B17</f>
        <v>3899900</v>
      </c>
    </row>
    <row r="22" spans="1:20" ht="15.75" thickTop="1">
      <c r="A22" s="194" t="s">
        <v>36</v>
      </c>
      <c r="B22" s="98" t="s">
        <v>11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31"/>
    </row>
    <row r="23" spans="1:20" ht="15.75" thickBot="1">
      <c r="A23" s="195"/>
      <c r="B23" s="132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4"/>
    </row>
    <row r="24" spans="1:20" ht="15.75" thickTop="1">
      <c r="A24" s="194" t="s">
        <v>4</v>
      </c>
      <c r="B24" s="135">
        <v>2580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7"/>
    </row>
    <row r="25" spans="1:20" ht="1.5" customHeight="1" thickBot="1">
      <c r="A25" s="195"/>
      <c r="B25" s="138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40"/>
      <c r="N25" s="140"/>
      <c r="O25" s="140"/>
      <c r="P25" s="140"/>
      <c r="Q25" s="140"/>
      <c r="R25" s="140"/>
      <c r="S25" s="140"/>
      <c r="T25" s="141"/>
    </row>
    <row r="26" spans="1:20" ht="15" customHeight="1" thickTop="1">
      <c r="A26" s="194" t="s">
        <v>35</v>
      </c>
      <c r="B26" s="98" t="s">
        <v>61</v>
      </c>
      <c r="C26" s="99"/>
      <c r="D26" s="99"/>
      <c r="E26" s="99"/>
      <c r="F26" s="99"/>
      <c r="G26" s="100"/>
      <c r="H26" s="89" t="s">
        <v>9</v>
      </c>
      <c r="I26" s="90"/>
      <c r="J26" s="90"/>
      <c r="K26" s="90"/>
      <c r="L26" s="90"/>
      <c r="M26" s="143"/>
      <c r="N26" s="144"/>
      <c r="O26" s="144"/>
      <c r="P26" s="144"/>
      <c r="Q26" s="144"/>
      <c r="R26" s="144"/>
      <c r="S26" s="145"/>
      <c r="T26" s="149"/>
    </row>
    <row r="27" spans="1:20" ht="15" customHeight="1" thickBot="1">
      <c r="A27" s="195"/>
      <c r="B27" s="132"/>
      <c r="C27" s="133"/>
      <c r="D27" s="133"/>
      <c r="E27" s="133"/>
      <c r="F27" s="133"/>
      <c r="G27" s="142"/>
      <c r="H27" s="92"/>
      <c r="I27" s="93"/>
      <c r="J27" s="93"/>
      <c r="K27" s="93"/>
      <c r="L27" s="93"/>
      <c r="M27" s="146"/>
      <c r="N27" s="147"/>
      <c r="O27" s="147"/>
      <c r="P27" s="147"/>
      <c r="Q27" s="147"/>
      <c r="R27" s="147"/>
      <c r="S27" s="148"/>
      <c r="T27" s="150"/>
    </row>
    <row r="28" spans="1:20" ht="17.25" thickBot="1" thickTop="1">
      <c r="A28" s="20" t="s">
        <v>10</v>
      </c>
      <c r="B28" s="129">
        <v>160</v>
      </c>
      <c r="C28" s="130"/>
      <c r="D28" s="129">
        <v>150</v>
      </c>
      <c r="E28" s="130"/>
      <c r="F28" s="14">
        <v>0</v>
      </c>
      <c r="G28" s="35">
        <v>155</v>
      </c>
      <c r="H28" s="14"/>
      <c r="I28" s="14"/>
      <c r="J28" s="14"/>
      <c r="K28" s="127"/>
      <c r="L28" s="128"/>
      <c r="M28" s="14" t="s">
        <v>6</v>
      </c>
      <c r="N28" s="14"/>
      <c r="O28" s="57"/>
      <c r="P28" s="17"/>
      <c r="Q28" s="17"/>
      <c r="R28" s="14"/>
      <c r="S28" s="35"/>
      <c r="T28" s="38">
        <v>155</v>
      </c>
    </row>
    <row r="29" spans="1:20" ht="17.25" thickBot="1" thickTop="1">
      <c r="A29" s="20" t="s">
        <v>7</v>
      </c>
      <c r="B29" s="129">
        <f>B24*B28</f>
        <v>412800</v>
      </c>
      <c r="C29" s="130"/>
      <c r="D29" s="129">
        <f>D28*B24</f>
        <v>387000</v>
      </c>
      <c r="E29" s="130"/>
      <c r="F29" s="14">
        <f>F28*B24</f>
        <v>0</v>
      </c>
      <c r="G29" s="35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27">
        <f>B24*K28</f>
        <v>0</v>
      </c>
      <c r="L29" s="128"/>
      <c r="M29" s="14"/>
      <c r="N29" s="14">
        <f>B24*N28</f>
        <v>0</v>
      </c>
      <c r="O29" s="39"/>
      <c r="P29" s="55"/>
      <c r="Q29" s="55"/>
      <c r="R29" s="37"/>
      <c r="S29" s="35">
        <f>B24*S28</f>
        <v>0</v>
      </c>
      <c r="T29" s="38">
        <f>T28*B24</f>
        <v>399900</v>
      </c>
    </row>
    <row r="30" spans="1:20" ht="15.75" thickTop="1">
      <c r="A30" s="194" t="s">
        <v>36</v>
      </c>
      <c r="B30" s="101" t="s">
        <v>12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03"/>
      <c r="T30" s="119"/>
    </row>
    <row r="31" spans="1:20" ht="15.75" thickBot="1">
      <c r="A31" s="195"/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42"/>
      <c r="T31" s="152"/>
    </row>
    <row r="32" spans="1:20" ht="20.25" thickBot="1" thickTop="1">
      <c r="A32" s="20" t="s">
        <v>4</v>
      </c>
      <c r="B32" s="153">
        <v>4075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  <c r="T32" s="38"/>
    </row>
    <row r="33" spans="1:20" ht="15" customHeight="1" thickTop="1">
      <c r="A33" s="194" t="s">
        <v>35</v>
      </c>
      <c r="B33" s="98" t="s">
        <v>62</v>
      </c>
      <c r="C33" s="99"/>
      <c r="D33" s="99"/>
      <c r="E33" s="99"/>
      <c r="F33" s="99"/>
      <c r="G33" s="100"/>
      <c r="H33" s="156"/>
      <c r="I33" s="157"/>
      <c r="J33" s="157"/>
      <c r="K33" s="157"/>
      <c r="L33" s="158"/>
      <c r="M33" s="156"/>
      <c r="N33" s="157"/>
      <c r="O33" s="157"/>
      <c r="P33" s="157"/>
      <c r="Q33" s="157"/>
      <c r="R33" s="157"/>
      <c r="S33" s="158"/>
      <c r="T33" s="162"/>
    </row>
    <row r="34" spans="1:20" ht="15" customHeight="1" thickBot="1">
      <c r="A34" s="195"/>
      <c r="B34" s="132"/>
      <c r="C34" s="133"/>
      <c r="D34" s="133"/>
      <c r="E34" s="133"/>
      <c r="F34" s="133"/>
      <c r="G34" s="142"/>
      <c r="H34" s="159"/>
      <c r="I34" s="160"/>
      <c r="J34" s="160"/>
      <c r="K34" s="160"/>
      <c r="L34" s="161"/>
      <c r="M34" s="159"/>
      <c r="N34" s="160"/>
      <c r="O34" s="160"/>
      <c r="P34" s="160"/>
      <c r="Q34" s="160"/>
      <c r="R34" s="160"/>
      <c r="S34" s="161"/>
      <c r="T34" s="152"/>
    </row>
    <row r="35" spans="1:20" ht="17.25" thickBot="1" thickTop="1">
      <c r="A35" s="20" t="s">
        <v>10</v>
      </c>
      <c r="B35" s="129">
        <v>95</v>
      </c>
      <c r="C35" s="130"/>
      <c r="D35" s="129">
        <v>120</v>
      </c>
      <c r="E35" s="130"/>
      <c r="F35" s="14">
        <v>100</v>
      </c>
      <c r="G35" s="35">
        <v>105</v>
      </c>
      <c r="H35" s="14"/>
      <c r="I35" s="14"/>
      <c r="J35" s="14"/>
      <c r="K35" s="127"/>
      <c r="L35" s="128"/>
      <c r="M35" s="14"/>
      <c r="N35" s="14"/>
      <c r="O35" s="39"/>
      <c r="P35" s="55"/>
      <c r="Q35" s="55"/>
      <c r="R35" s="37"/>
      <c r="S35" s="35"/>
      <c r="T35" s="38">
        <v>105</v>
      </c>
    </row>
    <row r="36" spans="1:20" ht="17.25" thickBot="1" thickTop="1">
      <c r="A36" s="20" t="s">
        <v>7</v>
      </c>
      <c r="B36" s="129">
        <f>B35*B32</f>
        <v>387125</v>
      </c>
      <c r="C36" s="130"/>
      <c r="D36" s="129">
        <f>D35*B32</f>
        <v>489000</v>
      </c>
      <c r="E36" s="130"/>
      <c r="F36" s="14">
        <f>F35*B32</f>
        <v>407500</v>
      </c>
      <c r="G36" s="35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27">
        <f>K35*B32</f>
        <v>0</v>
      </c>
      <c r="L36" s="128"/>
      <c r="M36" s="14">
        <f>M35*B32</f>
        <v>0</v>
      </c>
      <c r="N36" s="14">
        <f>N35*B32</f>
        <v>0</v>
      </c>
      <c r="O36" s="39"/>
      <c r="P36" s="55"/>
      <c r="Q36" s="55"/>
      <c r="R36" s="37"/>
      <c r="S36" s="35">
        <f>S35*B32</f>
        <v>0</v>
      </c>
      <c r="T36" s="38">
        <f>T35*B32</f>
        <v>427875</v>
      </c>
    </row>
    <row r="37" spans="1:20" ht="15.75" thickTop="1">
      <c r="A37" s="194" t="s">
        <v>36</v>
      </c>
      <c r="B37" s="98" t="s">
        <v>13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00"/>
      <c r="T37" s="162"/>
    </row>
    <row r="38" spans="1:20" ht="15.75" thickBot="1">
      <c r="A38" s="195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42"/>
      <c r="T38" s="152"/>
    </row>
    <row r="39" spans="1:20" ht="20.25" thickBot="1" thickTop="1">
      <c r="A39" s="20" t="s">
        <v>4</v>
      </c>
      <c r="B39" s="153">
        <v>4300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5"/>
      <c r="T39" s="38"/>
    </row>
    <row r="40" spans="1:20" ht="0.75" customHeight="1" thickTop="1">
      <c r="A40" s="194" t="s">
        <v>35</v>
      </c>
      <c r="B40" s="98" t="s">
        <v>14</v>
      </c>
      <c r="C40" s="99"/>
      <c r="D40" s="99"/>
      <c r="E40" s="99"/>
      <c r="F40" s="99"/>
      <c r="G40" s="100"/>
      <c r="H40" s="156"/>
      <c r="I40" s="157"/>
      <c r="J40" s="157"/>
      <c r="K40" s="157"/>
      <c r="L40" s="158"/>
      <c r="M40" s="156"/>
      <c r="N40" s="157"/>
      <c r="O40" s="157"/>
      <c r="P40" s="157"/>
      <c r="Q40" s="157"/>
      <c r="R40" s="157"/>
      <c r="S40" s="158"/>
      <c r="T40" s="162"/>
    </row>
    <row r="41" spans="1:20" ht="33" customHeight="1" thickBot="1">
      <c r="A41" s="195"/>
      <c r="B41" s="132" t="s">
        <v>62</v>
      </c>
      <c r="C41" s="133"/>
      <c r="D41" s="133"/>
      <c r="E41" s="133"/>
      <c r="F41" s="133"/>
      <c r="G41" s="142"/>
      <c r="H41" s="159"/>
      <c r="I41" s="160"/>
      <c r="J41" s="160"/>
      <c r="K41" s="160"/>
      <c r="L41" s="161"/>
      <c r="M41" s="159"/>
      <c r="N41" s="160"/>
      <c r="O41" s="160"/>
      <c r="P41" s="160"/>
      <c r="Q41" s="160"/>
      <c r="R41" s="160"/>
      <c r="S41" s="161"/>
      <c r="T41" s="152"/>
    </row>
    <row r="42" spans="1:20" ht="17.25" thickBot="1" thickTop="1">
      <c r="A42" s="20" t="s">
        <v>10</v>
      </c>
      <c r="B42" s="129">
        <v>150</v>
      </c>
      <c r="C42" s="130"/>
      <c r="D42" s="129">
        <v>160</v>
      </c>
      <c r="E42" s="130"/>
      <c r="F42" s="14">
        <v>130</v>
      </c>
      <c r="G42" s="35">
        <v>146.67</v>
      </c>
      <c r="H42" s="14"/>
      <c r="I42" s="14"/>
      <c r="J42" s="14"/>
      <c r="K42" s="127"/>
      <c r="L42" s="128"/>
      <c r="M42" s="14"/>
      <c r="N42" s="14"/>
      <c r="O42" s="36"/>
      <c r="P42" s="55"/>
      <c r="Q42" s="55"/>
      <c r="R42" s="37"/>
      <c r="S42" s="35"/>
      <c r="T42" s="38">
        <v>146</v>
      </c>
    </row>
    <row r="43" spans="1:20" ht="17.25" thickBot="1" thickTop="1">
      <c r="A43" s="20" t="s">
        <v>7</v>
      </c>
      <c r="B43" s="129">
        <f>B42*B39</f>
        <v>645000</v>
      </c>
      <c r="C43" s="130"/>
      <c r="D43" s="129">
        <f>D42*B39</f>
        <v>688000</v>
      </c>
      <c r="E43" s="130"/>
      <c r="F43" s="14">
        <f>F42*B39</f>
        <v>559000</v>
      </c>
      <c r="G43" s="35">
        <f>G42*B39</f>
        <v>630681</v>
      </c>
      <c r="H43" s="14">
        <v>0</v>
      </c>
      <c r="I43" s="14">
        <v>0</v>
      </c>
      <c r="J43" s="14">
        <v>0</v>
      </c>
      <c r="K43" s="127">
        <v>0</v>
      </c>
      <c r="L43" s="128"/>
      <c r="M43" s="14">
        <v>0</v>
      </c>
      <c r="N43" s="14"/>
      <c r="O43" s="31"/>
      <c r="P43" s="55"/>
      <c r="Q43" s="55"/>
      <c r="R43" s="37"/>
      <c r="S43" s="35"/>
      <c r="T43" s="38">
        <f>T42*B39</f>
        <v>627800</v>
      </c>
    </row>
    <row r="44" spans="1:20" ht="15.75" thickTop="1">
      <c r="A44" s="194" t="s">
        <v>36</v>
      </c>
      <c r="B44" s="98" t="s">
        <v>15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/>
      <c r="T44" s="162"/>
    </row>
    <row r="45" spans="1:20" ht="15.75" thickBot="1">
      <c r="A45" s="195"/>
      <c r="B45" s="132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42"/>
      <c r="T45" s="152"/>
    </row>
    <row r="46" spans="1:20" ht="20.25" thickBot="1" thickTop="1">
      <c r="A46" s="20" t="s">
        <v>4</v>
      </c>
      <c r="B46" s="153">
        <v>1635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5"/>
      <c r="T46" s="38"/>
    </row>
    <row r="47" spans="1:20" ht="15" customHeight="1" thickTop="1">
      <c r="A47" s="194" t="s">
        <v>35</v>
      </c>
      <c r="B47" s="98" t="s">
        <v>16</v>
      </c>
      <c r="C47" s="99"/>
      <c r="D47" s="99"/>
      <c r="E47" s="99"/>
      <c r="F47" s="99"/>
      <c r="G47" s="100"/>
      <c r="H47" s="98" t="s">
        <v>73</v>
      </c>
      <c r="I47" s="99"/>
      <c r="J47" s="99"/>
      <c r="K47" s="99"/>
      <c r="L47" s="100"/>
      <c r="M47" s="163"/>
      <c r="N47" s="164"/>
      <c r="O47" s="164"/>
      <c r="P47" s="164"/>
      <c r="Q47" s="164"/>
      <c r="R47" s="164"/>
      <c r="S47" s="165"/>
      <c r="T47" s="162"/>
    </row>
    <row r="48" spans="1:20" ht="15" customHeight="1" thickBot="1">
      <c r="A48" s="195"/>
      <c r="B48" s="132"/>
      <c r="C48" s="133"/>
      <c r="D48" s="133"/>
      <c r="E48" s="133"/>
      <c r="F48" s="133"/>
      <c r="G48" s="142"/>
      <c r="H48" s="132"/>
      <c r="I48" s="133"/>
      <c r="J48" s="133"/>
      <c r="K48" s="133"/>
      <c r="L48" s="142"/>
      <c r="M48" s="166"/>
      <c r="N48" s="167"/>
      <c r="O48" s="167"/>
      <c r="P48" s="167"/>
      <c r="Q48" s="167"/>
      <c r="R48" s="167"/>
      <c r="S48" s="168"/>
      <c r="T48" s="152"/>
    </row>
    <row r="49" spans="1:20" ht="17.25" thickBot="1" thickTop="1">
      <c r="A49" s="20" t="s">
        <v>10</v>
      </c>
      <c r="B49" s="129">
        <v>290</v>
      </c>
      <c r="C49" s="130"/>
      <c r="D49" s="129">
        <v>330</v>
      </c>
      <c r="E49" s="130"/>
      <c r="F49" s="14">
        <v>280</v>
      </c>
      <c r="G49" s="35">
        <v>300</v>
      </c>
      <c r="H49" s="14">
        <v>290</v>
      </c>
      <c r="I49" s="14">
        <v>0</v>
      </c>
      <c r="J49" s="14">
        <v>290</v>
      </c>
      <c r="K49" s="127">
        <v>290</v>
      </c>
      <c r="L49" s="128"/>
      <c r="M49" s="14"/>
      <c r="N49" s="14"/>
      <c r="O49" s="39"/>
      <c r="P49" s="55"/>
      <c r="Q49" s="55"/>
      <c r="R49" s="37"/>
      <c r="S49" s="14"/>
      <c r="T49" s="38">
        <v>300</v>
      </c>
    </row>
    <row r="50" spans="1:20" ht="17.25" thickBot="1" thickTop="1">
      <c r="A50" s="20" t="s">
        <v>7</v>
      </c>
      <c r="B50" s="129">
        <f>B49*B46</f>
        <v>474150</v>
      </c>
      <c r="C50" s="130"/>
      <c r="D50" s="129">
        <f>D49*B46</f>
        <v>539550</v>
      </c>
      <c r="E50" s="130"/>
      <c r="F50" s="14">
        <f>F49*B46</f>
        <v>457800</v>
      </c>
      <c r="G50" s="35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27">
        <f>K49*B46</f>
        <v>474150</v>
      </c>
      <c r="L50" s="128"/>
      <c r="M50" s="14"/>
      <c r="N50" s="14"/>
      <c r="O50" s="39"/>
      <c r="P50" s="55"/>
      <c r="Q50" s="55"/>
      <c r="R50" s="37"/>
      <c r="S50" s="14"/>
      <c r="T50" s="38">
        <f>T49*B46</f>
        <v>490500</v>
      </c>
    </row>
    <row r="51" spans="1:20" ht="15.75" thickTop="1">
      <c r="A51" s="194" t="s">
        <v>36</v>
      </c>
      <c r="B51" s="98" t="s">
        <v>17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00"/>
      <c r="T51" s="162"/>
    </row>
    <row r="52" spans="1:20" ht="15.75" thickBot="1">
      <c r="A52" s="195"/>
      <c r="B52" s="132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42"/>
      <c r="T52" s="152"/>
    </row>
    <row r="53" spans="1:20" ht="20.25" thickBot="1" thickTop="1">
      <c r="A53" s="20" t="s">
        <v>4</v>
      </c>
      <c r="B53" s="153">
        <v>2064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5"/>
      <c r="T53" s="38"/>
    </row>
    <row r="54" spans="1:20" ht="15" customHeight="1" thickTop="1">
      <c r="A54" s="194" t="s">
        <v>35</v>
      </c>
      <c r="B54" s="98" t="s">
        <v>8</v>
      </c>
      <c r="C54" s="99"/>
      <c r="D54" s="99"/>
      <c r="E54" s="99"/>
      <c r="F54" s="99"/>
      <c r="G54" s="100"/>
      <c r="H54" s="98" t="s">
        <v>73</v>
      </c>
      <c r="I54" s="99"/>
      <c r="J54" s="99"/>
      <c r="K54" s="99"/>
      <c r="L54" s="100"/>
      <c r="M54" s="163"/>
      <c r="N54" s="164"/>
      <c r="O54" s="164"/>
      <c r="P54" s="164"/>
      <c r="Q54" s="164"/>
      <c r="R54" s="164"/>
      <c r="S54" s="165"/>
      <c r="T54" s="162"/>
    </row>
    <row r="55" spans="1:20" ht="15" customHeight="1" thickBot="1">
      <c r="A55" s="195"/>
      <c r="B55" s="132"/>
      <c r="C55" s="133"/>
      <c r="D55" s="133"/>
      <c r="E55" s="133"/>
      <c r="F55" s="133"/>
      <c r="G55" s="142"/>
      <c r="H55" s="132"/>
      <c r="I55" s="133"/>
      <c r="J55" s="133"/>
      <c r="K55" s="133"/>
      <c r="L55" s="142"/>
      <c r="M55" s="166"/>
      <c r="N55" s="167"/>
      <c r="O55" s="167"/>
      <c r="P55" s="167"/>
      <c r="Q55" s="167"/>
      <c r="R55" s="167"/>
      <c r="S55" s="168"/>
      <c r="T55" s="152"/>
    </row>
    <row r="56" spans="1:20" ht="17.25" thickBot="1" thickTop="1">
      <c r="A56" s="20" t="s">
        <v>10</v>
      </c>
      <c r="B56" s="129">
        <v>290</v>
      </c>
      <c r="C56" s="130"/>
      <c r="D56" s="129">
        <v>320</v>
      </c>
      <c r="E56" s="130"/>
      <c r="F56" s="14">
        <v>270</v>
      </c>
      <c r="G56" s="35">
        <v>293.33</v>
      </c>
      <c r="H56" s="14"/>
      <c r="I56" s="14">
        <v>0</v>
      </c>
      <c r="J56" s="14"/>
      <c r="K56" s="127">
        <v>0</v>
      </c>
      <c r="L56" s="128"/>
      <c r="M56" s="14"/>
      <c r="N56" s="14"/>
      <c r="O56" s="39"/>
      <c r="P56" s="55"/>
      <c r="Q56" s="55"/>
      <c r="R56" s="37"/>
      <c r="S56" s="35"/>
      <c r="T56" s="38">
        <v>293</v>
      </c>
    </row>
    <row r="57" spans="1:20" ht="17.25" thickBot="1" thickTop="1">
      <c r="A57" s="20" t="s">
        <v>7</v>
      </c>
      <c r="B57" s="129">
        <f>B56*B53</f>
        <v>598560</v>
      </c>
      <c r="C57" s="130"/>
      <c r="D57" s="129">
        <f>D56*B53</f>
        <v>660480</v>
      </c>
      <c r="E57" s="130"/>
      <c r="F57" s="14">
        <f>F56*B53</f>
        <v>557280</v>
      </c>
      <c r="G57" s="35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27">
        <f>K56*B53</f>
        <v>0</v>
      </c>
      <c r="L57" s="128"/>
      <c r="M57" s="14"/>
      <c r="N57" s="14"/>
      <c r="O57" s="39"/>
      <c r="P57" s="55"/>
      <c r="Q57" s="55"/>
      <c r="R57" s="37"/>
      <c r="S57" s="14"/>
      <c r="T57" s="38">
        <f>T56*B53</f>
        <v>604752</v>
      </c>
    </row>
    <row r="58" spans="1:20" ht="17.25" thickBot="1" thickTop="1">
      <c r="A58" s="20" t="s">
        <v>18</v>
      </c>
      <c r="B58" s="176"/>
      <c r="C58" s="177"/>
      <c r="D58" s="176"/>
      <c r="E58" s="177"/>
      <c r="F58" s="59"/>
      <c r="G58" s="59"/>
      <c r="H58" s="59"/>
      <c r="I58" s="59"/>
      <c r="J58" s="59"/>
      <c r="K58" s="176"/>
      <c r="L58" s="177"/>
      <c r="M58" s="59"/>
      <c r="N58" s="59"/>
      <c r="O58" s="63"/>
      <c r="P58" s="61"/>
      <c r="Q58" s="61"/>
      <c r="R58" s="60"/>
      <c r="S58" s="59"/>
      <c r="T58" s="64"/>
    </row>
    <row r="59" spans="1:20" ht="42" customHeight="1" thickBot="1" thickTop="1">
      <c r="A59" s="20" t="s">
        <v>19</v>
      </c>
      <c r="B59" s="129"/>
      <c r="C59" s="130"/>
      <c r="D59" s="169"/>
      <c r="E59" s="170"/>
      <c r="F59" s="14"/>
      <c r="G59" s="14"/>
      <c r="H59" s="45"/>
      <c r="I59" s="45"/>
      <c r="J59" s="14"/>
      <c r="K59" s="169"/>
      <c r="L59" s="170"/>
      <c r="M59" s="45"/>
      <c r="N59" s="45"/>
      <c r="O59" s="39"/>
      <c r="P59" s="55"/>
      <c r="Q59" s="55"/>
      <c r="R59" s="37"/>
      <c r="S59" s="45"/>
      <c r="T59" s="23"/>
    </row>
    <row r="60" spans="1:20" ht="15.75" thickTop="1">
      <c r="A60" s="194" t="s">
        <v>37</v>
      </c>
      <c r="B60" s="191">
        <f>B57+B50+B43+B36+B29+B21+B14</f>
        <v>7541135</v>
      </c>
      <c r="C60" s="165"/>
      <c r="D60" s="191">
        <f>D57+D50+D43+D36+D29+D21+E14</f>
        <v>8004330</v>
      </c>
      <c r="E60" s="165"/>
      <c r="F60" s="171">
        <f>F57+F50+F43+F36+F29+F21+F14</f>
        <v>6674580</v>
      </c>
      <c r="G60" s="171">
        <f>G57+G50+G43+G36+G29+G21+G14</f>
        <v>7540003.220000001</v>
      </c>
      <c r="H60" s="171">
        <f>H57+H50+H43+H36+H29+H21+H14</f>
        <v>474150</v>
      </c>
      <c r="I60" s="171">
        <f>I57+I50+I43+I36+I29+I21+I14</f>
        <v>0</v>
      </c>
      <c r="J60" s="171">
        <f>J57+J50+J43+J36+J29+J21+J14</f>
        <v>474150</v>
      </c>
      <c r="K60" s="191">
        <f>K57+K50+K43+K36+K29+K21+L14</f>
        <v>474150</v>
      </c>
      <c r="L60" s="165"/>
      <c r="M60" s="171">
        <v>0</v>
      </c>
      <c r="N60" s="171">
        <v>0</v>
      </c>
      <c r="O60" s="191">
        <f>O14</f>
        <v>0</v>
      </c>
      <c r="P60" s="164"/>
      <c r="Q60" s="164"/>
      <c r="R60" s="165"/>
      <c r="S60" s="171">
        <v>0</v>
      </c>
      <c r="T60" s="180">
        <f>T57+T50+T43+T36+T29+T21+T14</f>
        <v>7533607</v>
      </c>
    </row>
    <row r="61" spans="1:20" ht="15.75" thickBot="1">
      <c r="A61" s="195"/>
      <c r="B61" s="166"/>
      <c r="C61" s="168"/>
      <c r="D61" s="166"/>
      <c r="E61" s="168"/>
      <c r="F61" s="172"/>
      <c r="G61" s="172"/>
      <c r="H61" s="172"/>
      <c r="I61" s="172"/>
      <c r="J61" s="172"/>
      <c r="K61" s="166"/>
      <c r="L61" s="168"/>
      <c r="M61" s="172"/>
      <c r="N61" s="172"/>
      <c r="O61" s="166"/>
      <c r="P61" s="167"/>
      <c r="Q61" s="167"/>
      <c r="R61" s="168"/>
      <c r="S61" s="172"/>
      <c r="T61" s="152"/>
    </row>
    <row r="62" spans="1:20" ht="30.75" customHeight="1" thickTop="1">
      <c r="A62" s="194" t="s">
        <v>20</v>
      </c>
      <c r="B62" s="186">
        <v>40578</v>
      </c>
      <c r="C62" s="187"/>
      <c r="D62" s="186">
        <v>40578</v>
      </c>
      <c r="E62" s="187"/>
      <c r="F62" s="174">
        <v>40578</v>
      </c>
      <c r="G62" s="181"/>
      <c r="H62" s="174">
        <v>40578</v>
      </c>
      <c r="I62" s="174">
        <v>40578</v>
      </c>
      <c r="J62" s="174">
        <v>40578</v>
      </c>
      <c r="K62" s="49"/>
      <c r="L62" s="158"/>
      <c r="M62" s="174"/>
      <c r="N62" s="174"/>
      <c r="O62" s="186"/>
      <c r="P62" s="157"/>
      <c r="Q62" s="157"/>
      <c r="R62" s="158"/>
      <c r="S62" s="181"/>
      <c r="T62" s="118"/>
    </row>
    <row r="63" spans="1:20" ht="15.75" thickBot="1">
      <c r="A63" s="196"/>
      <c r="B63" s="188"/>
      <c r="C63" s="189"/>
      <c r="D63" s="188"/>
      <c r="E63" s="189"/>
      <c r="F63" s="190"/>
      <c r="G63" s="175"/>
      <c r="H63" s="175"/>
      <c r="I63" s="175"/>
      <c r="J63" s="175"/>
      <c r="K63" s="50"/>
      <c r="L63" s="173"/>
      <c r="M63" s="175"/>
      <c r="N63" s="175"/>
      <c r="O63" s="182"/>
      <c r="P63" s="183"/>
      <c r="Q63" s="183"/>
      <c r="R63" s="173"/>
      <c r="S63" s="175"/>
      <c r="T63" s="223"/>
    </row>
    <row r="64" spans="1:20" ht="15" customHeight="1" thickTop="1">
      <c r="A64" s="194" t="s">
        <v>21</v>
      </c>
      <c r="B64" s="156" t="s">
        <v>77</v>
      </c>
      <c r="C64" s="158"/>
      <c r="D64" s="156" t="s">
        <v>77</v>
      </c>
      <c r="E64" s="158"/>
      <c r="F64" s="181" t="s">
        <v>77</v>
      </c>
      <c r="G64" s="181"/>
      <c r="H64" s="181" t="s">
        <v>77</v>
      </c>
      <c r="I64" s="181" t="s">
        <v>77</v>
      </c>
      <c r="J64" s="181" t="s">
        <v>77</v>
      </c>
      <c r="K64" s="156"/>
      <c r="L64" s="158"/>
      <c r="M64" s="181"/>
      <c r="N64" s="181"/>
      <c r="O64" s="156"/>
      <c r="P64" s="157"/>
      <c r="Q64" s="157"/>
      <c r="R64" s="158"/>
      <c r="S64" s="181"/>
      <c r="T64" s="118"/>
    </row>
    <row r="65" spans="1:20" ht="39.75" customHeight="1" thickBot="1">
      <c r="A65" s="196"/>
      <c r="B65" s="159"/>
      <c r="C65" s="161"/>
      <c r="D65" s="159"/>
      <c r="E65" s="161"/>
      <c r="F65" s="175"/>
      <c r="G65" s="184"/>
      <c r="H65" s="175"/>
      <c r="I65" s="175"/>
      <c r="J65" s="175"/>
      <c r="K65" s="159"/>
      <c r="L65" s="161"/>
      <c r="M65" s="175"/>
      <c r="N65" s="175"/>
      <c r="O65" s="182"/>
      <c r="P65" s="183"/>
      <c r="Q65" s="183"/>
      <c r="R65" s="173"/>
      <c r="S65" s="184"/>
      <c r="T65" s="185"/>
    </row>
    <row r="66" spans="1:20" ht="46.5" customHeight="1" thickTop="1">
      <c r="A66" s="205" t="s">
        <v>22</v>
      </c>
      <c r="B66" s="206"/>
      <c r="C66" s="98" t="s">
        <v>23</v>
      </c>
      <c r="D66" s="99"/>
      <c r="E66" s="99"/>
      <c r="F66" s="99"/>
      <c r="G66" s="100"/>
      <c r="H66" s="98" t="s">
        <v>38</v>
      </c>
      <c r="I66" s="197"/>
      <c r="J66" s="197"/>
      <c r="K66" s="197"/>
      <c r="L66" s="197"/>
      <c r="M66" s="197"/>
      <c r="N66" s="197"/>
      <c r="O66" s="198"/>
      <c r="P66" s="5"/>
      <c r="Q66" s="6"/>
      <c r="R66" s="7"/>
      <c r="S66" s="8"/>
      <c r="T66" s="8"/>
    </row>
    <row r="67" spans="1:20" ht="16.5" thickBot="1">
      <c r="A67" s="207"/>
      <c r="B67" s="208"/>
      <c r="C67" s="92"/>
      <c r="D67" s="93"/>
      <c r="E67" s="93"/>
      <c r="F67" s="93"/>
      <c r="G67" s="94"/>
      <c r="H67" s="199"/>
      <c r="I67" s="200"/>
      <c r="J67" s="200"/>
      <c r="K67" s="200"/>
      <c r="L67" s="200"/>
      <c r="M67" s="200"/>
      <c r="N67" s="200"/>
      <c r="O67" s="201"/>
      <c r="P67" s="9"/>
      <c r="Q67" s="10"/>
      <c r="R67" s="3"/>
      <c r="S67" s="2"/>
      <c r="T67" s="2"/>
    </row>
    <row r="68" spans="1:20" ht="16.5" thickBot="1">
      <c r="A68" s="202" t="s">
        <v>26</v>
      </c>
      <c r="B68" s="215"/>
      <c r="C68" s="217" t="s">
        <v>27</v>
      </c>
      <c r="D68" s="218"/>
      <c r="E68" s="218"/>
      <c r="F68" s="218"/>
      <c r="G68" s="219"/>
      <c r="H68" s="202" t="s">
        <v>28</v>
      </c>
      <c r="I68" s="203"/>
      <c r="J68" s="203"/>
      <c r="K68" s="203"/>
      <c r="L68" s="203"/>
      <c r="M68" s="203"/>
      <c r="N68" s="203"/>
      <c r="O68" s="204"/>
      <c r="P68" s="11"/>
      <c r="Q68" s="12"/>
      <c r="R68" s="178"/>
      <c r="S68" s="179"/>
      <c r="T68" s="179"/>
    </row>
    <row r="69" spans="1:20" ht="16.5" thickBot="1">
      <c r="A69" s="202" t="s">
        <v>29</v>
      </c>
      <c r="B69" s="215"/>
      <c r="C69" s="220" t="s">
        <v>69</v>
      </c>
      <c r="D69" s="221"/>
      <c r="E69" s="221"/>
      <c r="F69" s="221"/>
      <c r="G69" s="222"/>
      <c r="H69" s="202" t="s">
        <v>58</v>
      </c>
      <c r="I69" s="203"/>
      <c r="J69" s="203"/>
      <c r="K69" s="203"/>
      <c r="L69" s="203"/>
      <c r="M69" s="203"/>
      <c r="N69" s="203"/>
      <c r="O69" s="204"/>
      <c r="P69" s="11"/>
      <c r="Q69" s="12"/>
      <c r="R69" s="178"/>
      <c r="S69" s="179"/>
      <c r="T69" s="179"/>
    </row>
    <row r="70" spans="1:20" ht="16.5" customHeight="1" thickBot="1">
      <c r="A70" s="202" t="s">
        <v>30</v>
      </c>
      <c r="B70" s="215"/>
      <c r="C70" s="217" t="s">
        <v>31</v>
      </c>
      <c r="D70" s="218"/>
      <c r="E70" s="218"/>
      <c r="F70" s="218"/>
      <c r="G70" s="219"/>
      <c r="H70" s="202" t="s">
        <v>32</v>
      </c>
      <c r="I70" s="203"/>
      <c r="J70" s="203"/>
      <c r="K70" s="203"/>
      <c r="L70" s="203"/>
      <c r="M70" s="203"/>
      <c r="N70" s="203"/>
      <c r="O70" s="204"/>
      <c r="P70" s="11"/>
      <c r="Q70" s="12"/>
      <c r="R70" s="178"/>
      <c r="S70" s="179"/>
      <c r="T70" s="179"/>
    </row>
    <row r="72" spans="1:6" ht="15">
      <c r="A72" s="214" t="s">
        <v>75</v>
      </c>
      <c r="B72" s="214"/>
      <c r="C72" s="214"/>
      <c r="D72" s="214"/>
      <c r="E72" s="214"/>
      <c r="F72" s="214"/>
    </row>
    <row r="73" spans="1:8" ht="22.5" customHeight="1">
      <c r="A73" s="214" t="s">
        <v>71</v>
      </c>
      <c r="B73" s="214"/>
      <c r="C73" s="214"/>
      <c r="D73" s="214"/>
      <c r="E73" s="214"/>
      <c r="F73" s="214"/>
      <c r="G73" s="214"/>
      <c r="H73" s="214"/>
    </row>
    <row r="74" spans="1:8" ht="39" customHeight="1">
      <c r="A74" s="216" t="s">
        <v>79</v>
      </c>
      <c r="B74" s="214"/>
      <c r="C74" s="214"/>
      <c r="D74" s="214"/>
      <c r="E74" s="214"/>
      <c r="F74" s="214"/>
      <c r="G74" s="214"/>
      <c r="H74" s="214"/>
    </row>
  </sheetData>
  <sheetProtection/>
  <mergeCells count="181">
    <mergeCell ref="T62:T63"/>
    <mergeCell ref="I62:I63"/>
    <mergeCell ref="N60:N61"/>
    <mergeCell ref="O60:R61"/>
    <mergeCell ref="S60:S61"/>
    <mergeCell ref="K60:L61"/>
    <mergeCell ref="N62:N63"/>
    <mergeCell ref="O62:R63"/>
    <mergeCell ref="J62:J63"/>
    <mergeCell ref="I60:I61"/>
    <mergeCell ref="A72:F72"/>
    <mergeCell ref="I64:I65"/>
    <mergeCell ref="M64:M65"/>
    <mergeCell ref="C70:G70"/>
    <mergeCell ref="A68:B68"/>
    <mergeCell ref="A69:B69"/>
    <mergeCell ref="C69:G69"/>
    <mergeCell ref="C68:G68"/>
    <mergeCell ref="C66:G67"/>
    <mergeCell ref="A64:A65"/>
    <mergeCell ref="A73:H73"/>
    <mergeCell ref="A70:B70"/>
    <mergeCell ref="B59:C59"/>
    <mergeCell ref="B49:C49"/>
    <mergeCell ref="A60:A61"/>
    <mergeCell ref="A74:H74"/>
    <mergeCell ref="D64:E65"/>
    <mergeCell ref="F64:F65"/>
    <mergeCell ref="H64:H65"/>
    <mergeCell ref="H70:O70"/>
    <mergeCell ref="G60:G61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B28:C28"/>
    <mergeCell ref="D28:E28"/>
    <mergeCell ref="K35:L35"/>
    <mergeCell ref="D56:E56"/>
    <mergeCell ref="A54:A55"/>
    <mergeCell ref="H60:H61"/>
    <mergeCell ref="A44:A45"/>
    <mergeCell ref="A47:A48"/>
    <mergeCell ref="A51:A52"/>
    <mergeCell ref="B58:C58"/>
    <mergeCell ref="H69:O69"/>
    <mergeCell ref="S62:S63"/>
    <mergeCell ref="A66:B67"/>
    <mergeCell ref="A26:A27"/>
    <mergeCell ref="A40:A41"/>
    <mergeCell ref="A30:A31"/>
    <mergeCell ref="A33:A34"/>
    <mergeCell ref="A37:A38"/>
    <mergeCell ref="D35:E35"/>
    <mergeCell ref="B36:C36"/>
    <mergeCell ref="A62:A63"/>
    <mergeCell ref="B56:C56"/>
    <mergeCell ref="B20:C20"/>
    <mergeCell ref="R70:T70"/>
    <mergeCell ref="H62:H63"/>
    <mergeCell ref="B57:C57"/>
    <mergeCell ref="D57:E57"/>
    <mergeCell ref="R69:T69"/>
    <mergeCell ref="H66:O67"/>
    <mergeCell ref="H68:O68"/>
    <mergeCell ref="A8:A9"/>
    <mergeCell ref="A11:A12"/>
    <mergeCell ref="A15:A16"/>
    <mergeCell ref="A18:A19"/>
    <mergeCell ref="A22:A23"/>
    <mergeCell ref="A24:A25"/>
    <mergeCell ref="B62:C63"/>
    <mergeCell ref="D62:E63"/>
    <mergeCell ref="F62:F63"/>
    <mergeCell ref="B60:C61"/>
    <mergeCell ref="D60:E61"/>
    <mergeCell ref="B64:C65"/>
    <mergeCell ref="F60:F61"/>
    <mergeCell ref="R68:T68"/>
    <mergeCell ref="T60:T61"/>
    <mergeCell ref="N64:N65"/>
    <mergeCell ref="O64:R65"/>
    <mergeCell ref="J64:J65"/>
    <mergeCell ref="G62:G63"/>
    <mergeCell ref="S64:S65"/>
    <mergeCell ref="T64:T65"/>
    <mergeCell ref="G64:G65"/>
    <mergeCell ref="K64:L65"/>
    <mergeCell ref="D59:E59"/>
    <mergeCell ref="K59:L59"/>
    <mergeCell ref="M60:M61"/>
    <mergeCell ref="L62:L63"/>
    <mergeCell ref="M62:M63"/>
    <mergeCell ref="K56:L56"/>
    <mergeCell ref="K57:L57"/>
    <mergeCell ref="K58:L58"/>
    <mergeCell ref="D58:E58"/>
    <mergeCell ref="J60:J61"/>
    <mergeCell ref="T51:T52"/>
    <mergeCell ref="B53:S53"/>
    <mergeCell ref="B54:G55"/>
    <mergeCell ref="H54:L55"/>
    <mergeCell ref="M54:S55"/>
    <mergeCell ref="T54:T55"/>
    <mergeCell ref="K49:L49"/>
    <mergeCell ref="B50:C50"/>
    <mergeCell ref="D50:E50"/>
    <mergeCell ref="K50:L50"/>
    <mergeCell ref="B44:S45"/>
    <mergeCell ref="B51:S52"/>
    <mergeCell ref="D49:E49"/>
    <mergeCell ref="T44:T45"/>
    <mergeCell ref="B46:S46"/>
    <mergeCell ref="B47:G48"/>
    <mergeCell ref="H47:L48"/>
    <mergeCell ref="M47:S48"/>
    <mergeCell ref="T47:T48"/>
    <mergeCell ref="D42:E42"/>
    <mergeCell ref="K42:L42"/>
    <mergeCell ref="B43:C43"/>
    <mergeCell ref="D43:E43"/>
    <mergeCell ref="K43:L43"/>
    <mergeCell ref="B42:C42"/>
    <mergeCell ref="T37:T38"/>
    <mergeCell ref="B39:S39"/>
    <mergeCell ref="B40:G40"/>
    <mergeCell ref="B41:G41"/>
    <mergeCell ref="H40:L41"/>
    <mergeCell ref="M40:S41"/>
    <mergeCell ref="T40:T41"/>
    <mergeCell ref="B37:S38"/>
    <mergeCell ref="K36:L36"/>
    <mergeCell ref="B30:S31"/>
    <mergeCell ref="T30:T31"/>
    <mergeCell ref="B32:S32"/>
    <mergeCell ref="B33:G34"/>
    <mergeCell ref="H33:L34"/>
    <mergeCell ref="M33:S34"/>
    <mergeCell ref="T33:T34"/>
    <mergeCell ref="B35:C35"/>
    <mergeCell ref="D36:E36"/>
    <mergeCell ref="K28:L28"/>
    <mergeCell ref="B29:C29"/>
    <mergeCell ref="D29:E29"/>
    <mergeCell ref="K29:L29"/>
    <mergeCell ref="B22:T23"/>
    <mergeCell ref="B24:T25"/>
    <mergeCell ref="B26:G27"/>
    <mergeCell ref="H26:L27"/>
    <mergeCell ref="M26:S27"/>
    <mergeCell ref="T26:T27"/>
    <mergeCell ref="D20:E20"/>
    <mergeCell ref="K20:L20"/>
    <mergeCell ref="B21:C21"/>
    <mergeCell ref="D21:E21"/>
    <mergeCell ref="K21:L21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14:D14"/>
    <mergeCell ref="B8:S9"/>
    <mergeCell ref="B13:D13"/>
    <mergeCell ref="H4:J6"/>
    <mergeCell ref="P4:S7"/>
    <mergeCell ref="K4:L7"/>
    <mergeCell ref="G4:G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64" t="s">
        <v>39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1:18" ht="15.75" thickBot="1">
      <c r="A2" s="265" t="s">
        <v>53</v>
      </c>
      <c r="B2" s="266"/>
      <c r="C2" s="266"/>
      <c r="D2" s="266"/>
      <c r="E2" s="266"/>
      <c r="F2" s="266"/>
      <c r="G2" s="266"/>
      <c r="L2" s="265" t="s">
        <v>57</v>
      </c>
      <c r="M2" s="265"/>
      <c r="N2" s="265"/>
      <c r="O2" s="265"/>
      <c r="P2" s="265"/>
      <c r="Q2" s="265"/>
      <c r="R2" s="265"/>
    </row>
    <row r="3" spans="1:18" ht="15.75" customHeight="1" thickTop="1">
      <c r="A3" s="194" t="s">
        <v>0</v>
      </c>
      <c r="B3" s="98" t="s">
        <v>1</v>
      </c>
      <c r="C3" s="99"/>
      <c r="D3" s="99"/>
      <c r="E3" s="99"/>
      <c r="F3" s="100"/>
      <c r="G3" s="110" t="s">
        <v>2</v>
      </c>
      <c r="H3" s="98" t="s">
        <v>1</v>
      </c>
      <c r="I3" s="99"/>
      <c r="J3" s="100"/>
      <c r="K3" s="98" t="s">
        <v>2</v>
      </c>
      <c r="L3" s="100"/>
      <c r="M3" s="98" t="s">
        <v>1</v>
      </c>
      <c r="N3" s="99"/>
      <c r="O3" s="99"/>
      <c r="P3" s="100"/>
      <c r="Q3" s="110" t="s">
        <v>2</v>
      </c>
      <c r="R3" s="118" t="s">
        <v>40</v>
      </c>
    </row>
    <row r="4" spans="1:18" ht="15.75" customHeight="1" thickBot="1">
      <c r="A4" s="212"/>
      <c r="B4" s="92"/>
      <c r="C4" s="93"/>
      <c r="D4" s="93"/>
      <c r="E4" s="93"/>
      <c r="F4" s="94"/>
      <c r="G4" s="111"/>
      <c r="H4" s="92"/>
      <c r="I4" s="93"/>
      <c r="J4" s="94"/>
      <c r="K4" s="101"/>
      <c r="L4" s="103"/>
      <c r="M4" s="92"/>
      <c r="N4" s="93"/>
      <c r="O4" s="93"/>
      <c r="P4" s="94"/>
      <c r="Q4" s="235"/>
      <c r="R4" s="233"/>
    </row>
    <row r="5" spans="1:18" ht="16.5" thickBot="1">
      <c r="A5" s="213"/>
      <c r="B5" s="26">
        <v>1</v>
      </c>
      <c r="C5" s="28"/>
      <c r="D5" s="95">
        <v>2</v>
      </c>
      <c r="E5" s="97"/>
      <c r="F5" s="24">
        <v>3</v>
      </c>
      <c r="G5" s="112"/>
      <c r="H5" s="24">
        <v>1</v>
      </c>
      <c r="I5" s="24">
        <v>2</v>
      </c>
      <c r="J5" s="24">
        <v>3</v>
      </c>
      <c r="K5" s="92"/>
      <c r="L5" s="94"/>
      <c r="M5" s="26">
        <v>1</v>
      </c>
      <c r="N5" s="28"/>
      <c r="O5" s="24">
        <v>2</v>
      </c>
      <c r="P5" s="24">
        <v>3</v>
      </c>
      <c r="Q5" s="236"/>
      <c r="R5" s="234"/>
    </row>
    <row r="6" spans="1:18" ht="15">
      <c r="A6" s="192" t="s">
        <v>36</v>
      </c>
      <c r="B6" s="224" t="s">
        <v>41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6"/>
      <c r="R6" s="232"/>
    </row>
    <row r="7" spans="1:18" ht="15.75" thickBot="1">
      <c r="A7" s="193"/>
      <c r="B7" s="227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9"/>
      <c r="R7" s="231"/>
    </row>
    <row r="8" spans="1:18" ht="17.25" thickBot="1">
      <c r="A8" s="19" t="s">
        <v>42</v>
      </c>
      <c r="B8" s="95">
        <v>395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  <c r="R8" s="41"/>
    </row>
    <row r="9" spans="1:18" ht="15">
      <c r="A9" s="192" t="s">
        <v>35</v>
      </c>
      <c r="B9" s="224" t="s">
        <v>63</v>
      </c>
      <c r="C9" s="225"/>
      <c r="D9" s="225"/>
      <c r="E9" s="225"/>
      <c r="F9" s="225"/>
      <c r="G9" s="226"/>
      <c r="H9" s="224"/>
      <c r="I9" s="225"/>
      <c r="J9" s="225"/>
      <c r="K9" s="225"/>
      <c r="L9" s="226"/>
      <c r="M9" s="224"/>
      <c r="N9" s="225"/>
      <c r="O9" s="225"/>
      <c r="P9" s="225"/>
      <c r="Q9" s="226"/>
      <c r="R9" s="232"/>
    </row>
    <row r="10" spans="1:18" ht="15.75" thickBot="1">
      <c r="A10" s="193"/>
      <c r="B10" s="227" t="s">
        <v>64</v>
      </c>
      <c r="C10" s="228"/>
      <c r="D10" s="228"/>
      <c r="E10" s="228"/>
      <c r="F10" s="228"/>
      <c r="G10" s="229"/>
      <c r="H10" s="227"/>
      <c r="I10" s="228"/>
      <c r="J10" s="228"/>
      <c r="K10" s="228"/>
      <c r="L10" s="229"/>
      <c r="M10" s="227"/>
      <c r="N10" s="228"/>
      <c r="O10" s="228"/>
      <c r="P10" s="228"/>
      <c r="Q10" s="229"/>
      <c r="R10" s="231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2"/>
      <c r="K11" s="28"/>
      <c r="L11" s="29"/>
      <c r="M11" s="24"/>
      <c r="N11" s="95"/>
      <c r="O11" s="97"/>
      <c r="P11" s="24"/>
      <c r="Q11" s="29"/>
      <c r="R11" s="41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5">
        <f>G11*B8</f>
        <v>66624.65</v>
      </c>
      <c r="H12" s="14">
        <f>H11*B8</f>
        <v>0</v>
      </c>
      <c r="I12" s="14">
        <f>I11*B8</f>
        <v>0</v>
      </c>
      <c r="J12" s="43">
        <v>0</v>
      </c>
      <c r="K12" s="33"/>
      <c r="L12" s="35">
        <f>L11*B8</f>
        <v>0</v>
      </c>
      <c r="M12" s="14"/>
      <c r="N12" s="123"/>
      <c r="O12" s="124"/>
      <c r="P12" s="14"/>
      <c r="Q12" s="35"/>
      <c r="R12" s="44">
        <f>R11*B8</f>
        <v>66360</v>
      </c>
    </row>
    <row r="13" spans="1:18" ht="15.75" thickTop="1">
      <c r="A13" s="194" t="s">
        <v>36</v>
      </c>
      <c r="B13" s="156" t="s">
        <v>43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8"/>
      <c r="R13" s="230"/>
    </row>
    <row r="14" spans="1:18" ht="15.75" thickBot="1">
      <c r="A14" s="193"/>
      <c r="B14" s="227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9"/>
      <c r="R14" s="231"/>
    </row>
    <row r="15" spans="1:18" ht="17.25" thickBot="1">
      <c r="A15" s="19" t="s">
        <v>42</v>
      </c>
      <c r="B15" s="95">
        <v>11885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  <c r="R15" s="41"/>
    </row>
    <row r="16" spans="1:18" ht="14.25" customHeight="1" thickTop="1">
      <c r="A16" s="192" t="s">
        <v>35</v>
      </c>
      <c r="B16" s="89" t="s">
        <v>44</v>
      </c>
      <c r="C16" s="90"/>
      <c r="D16" s="90"/>
      <c r="E16" s="90"/>
      <c r="F16" s="90"/>
      <c r="G16" s="91"/>
      <c r="H16" s="89"/>
      <c r="I16" s="90"/>
      <c r="J16" s="90"/>
      <c r="K16" s="90"/>
      <c r="L16" s="91"/>
      <c r="M16" s="98"/>
      <c r="N16" s="99"/>
      <c r="O16" s="99"/>
      <c r="P16" s="99"/>
      <c r="Q16" s="100"/>
      <c r="R16" s="232"/>
    </row>
    <row r="17" spans="1:18" ht="15" customHeight="1" thickBot="1">
      <c r="A17" s="193"/>
      <c r="B17" s="92"/>
      <c r="C17" s="93"/>
      <c r="D17" s="93"/>
      <c r="E17" s="93"/>
      <c r="F17" s="93"/>
      <c r="G17" s="94"/>
      <c r="H17" s="92"/>
      <c r="I17" s="93"/>
      <c r="J17" s="93"/>
      <c r="K17" s="93"/>
      <c r="L17" s="94"/>
      <c r="M17" s="132"/>
      <c r="N17" s="133"/>
      <c r="O17" s="133"/>
      <c r="P17" s="133"/>
      <c r="Q17" s="142"/>
      <c r="R17" s="231"/>
    </row>
    <row r="18" spans="1:18" ht="17.25" thickBot="1">
      <c r="A18" s="19" t="s">
        <v>10</v>
      </c>
      <c r="B18" s="26">
        <v>38</v>
      </c>
      <c r="C18" s="28"/>
      <c r="D18" s="95">
        <v>40</v>
      </c>
      <c r="E18" s="97"/>
      <c r="F18" s="24">
        <v>40</v>
      </c>
      <c r="G18" s="29">
        <v>39.33</v>
      </c>
      <c r="H18" s="24"/>
      <c r="I18" s="24"/>
      <c r="J18" s="24"/>
      <c r="K18" s="237"/>
      <c r="L18" s="238"/>
      <c r="M18" s="24"/>
      <c r="N18" s="95"/>
      <c r="O18" s="97"/>
      <c r="P18" s="24"/>
      <c r="Q18" s="29"/>
      <c r="R18" s="41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23">
        <f>D18*B15</f>
        <v>475400</v>
      </c>
      <c r="E19" s="124"/>
      <c r="F19" s="14">
        <f>F18*B15</f>
        <v>475400</v>
      </c>
      <c r="G19" s="35">
        <f>G18*B15</f>
        <v>467437.05</v>
      </c>
      <c r="H19" s="14"/>
      <c r="I19" s="14"/>
      <c r="J19" s="14"/>
      <c r="K19" s="125"/>
      <c r="L19" s="126"/>
      <c r="M19" s="14"/>
      <c r="N19" s="123"/>
      <c r="O19" s="124"/>
      <c r="P19" s="14"/>
      <c r="Q19" s="14"/>
      <c r="R19" s="44">
        <f>R18*B15</f>
        <v>463515</v>
      </c>
    </row>
    <row r="20" spans="1:18" ht="15.75" thickTop="1">
      <c r="A20" s="194" t="s">
        <v>36</v>
      </c>
      <c r="B20" s="156" t="s">
        <v>45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8"/>
      <c r="R20" s="118"/>
    </row>
    <row r="21" spans="1:18" ht="15.75" thickBot="1">
      <c r="A21" s="195"/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/>
      <c r="R21" s="185"/>
    </row>
    <row r="22" spans="1:18" ht="18" thickBot="1" thickTop="1">
      <c r="A22" s="20" t="s">
        <v>42</v>
      </c>
      <c r="B22" s="169">
        <v>4820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170"/>
      <c r="R22" s="44"/>
    </row>
    <row r="23" spans="1:18" ht="16.5" thickTop="1">
      <c r="A23" s="194" t="s">
        <v>35</v>
      </c>
      <c r="B23" s="98" t="s">
        <v>74</v>
      </c>
      <c r="C23" s="99"/>
      <c r="D23" s="99"/>
      <c r="E23" s="99"/>
      <c r="F23" s="99"/>
      <c r="G23" s="100"/>
      <c r="H23" s="98"/>
      <c r="I23" s="99"/>
      <c r="J23" s="99"/>
      <c r="K23" s="99"/>
      <c r="L23" s="100"/>
      <c r="M23" s="98"/>
      <c r="N23" s="99"/>
      <c r="O23" s="99"/>
      <c r="P23" s="99"/>
      <c r="Q23" s="100"/>
      <c r="R23" s="230"/>
    </row>
    <row r="24" spans="1:18" ht="16.5" thickBot="1">
      <c r="A24" s="195"/>
      <c r="B24" s="132"/>
      <c r="C24" s="133"/>
      <c r="D24" s="133"/>
      <c r="E24" s="133"/>
      <c r="F24" s="133"/>
      <c r="G24" s="142"/>
      <c r="H24" s="132"/>
      <c r="I24" s="133"/>
      <c r="J24" s="133"/>
      <c r="K24" s="133"/>
      <c r="L24" s="142"/>
      <c r="M24" s="132"/>
      <c r="N24" s="133"/>
      <c r="O24" s="133"/>
      <c r="P24" s="133"/>
      <c r="Q24" s="142"/>
      <c r="R24" s="239"/>
    </row>
    <row r="25" spans="1:18" ht="18" thickBot="1" thickTop="1">
      <c r="A25" s="20" t="s">
        <v>10</v>
      </c>
      <c r="B25" s="14">
        <v>45</v>
      </c>
      <c r="C25" s="129">
        <v>32</v>
      </c>
      <c r="D25" s="130"/>
      <c r="E25" s="14">
        <v>38</v>
      </c>
      <c r="F25" s="59">
        <v>46</v>
      </c>
      <c r="G25" s="35">
        <v>43</v>
      </c>
      <c r="H25" s="14">
        <v>0</v>
      </c>
      <c r="I25" s="14"/>
      <c r="J25" s="14"/>
      <c r="K25" s="127"/>
      <c r="L25" s="128"/>
      <c r="M25" s="14"/>
      <c r="N25" s="129"/>
      <c r="O25" s="130"/>
      <c r="P25" s="14"/>
      <c r="Q25" s="35"/>
      <c r="R25" s="44">
        <v>43</v>
      </c>
    </row>
    <row r="26" spans="1:18" ht="18" thickBot="1" thickTop="1">
      <c r="A26" s="20" t="s">
        <v>7</v>
      </c>
      <c r="B26" s="39">
        <f>B25*B22</f>
        <v>216900</v>
      </c>
      <c r="C26" s="37"/>
      <c r="D26" s="129">
        <f>E25*B22</f>
        <v>183160</v>
      </c>
      <c r="E26" s="130"/>
      <c r="F26" s="14">
        <f>F25*B22</f>
        <v>221720</v>
      </c>
      <c r="G26" s="35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27">
        <f>K25*B22</f>
        <v>0</v>
      </c>
      <c r="L26" s="128"/>
      <c r="M26" s="14"/>
      <c r="N26" s="129"/>
      <c r="O26" s="130"/>
      <c r="P26" s="14"/>
      <c r="Q26" s="35"/>
      <c r="R26" s="44">
        <f>R25*B22</f>
        <v>207260</v>
      </c>
    </row>
    <row r="27" spans="1:18" ht="15.75" thickTop="1">
      <c r="A27" s="194" t="s">
        <v>36</v>
      </c>
      <c r="B27" s="98" t="s">
        <v>46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0"/>
      <c r="R27" s="230"/>
    </row>
    <row r="28" spans="1:18" ht="15.75" thickBot="1">
      <c r="A28" s="195"/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42"/>
      <c r="R28" s="239"/>
    </row>
    <row r="29" spans="1:18" ht="18" thickBot="1" thickTop="1">
      <c r="A29" s="20" t="s">
        <v>42</v>
      </c>
      <c r="B29" s="169">
        <v>1400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170"/>
      <c r="R29" s="44"/>
    </row>
    <row r="30" spans="1:18" ht="15" customHeight="1" thickTop="1">
      <c r="A30" s="194" t="s">
        <v>35</v>
      </c>
      <c r="B30" s="98" t="s">
        <v>68</v>
      </c>
      <c r="C30" s="99"/>
      <c r="D30" s="99"/>
      <c r="E30" s="99"/>
      <c r="F30" s="99"/>
      <c r="G30" s="100"/>
      <c r="H30" s="156" t="s">
        <v>65</v>
      </c>
      <c r="I30" s="157"/>
      <c r="J30" s="157"/>
      <c r="K30" s="157"/>
      <c r="L30" s="158"/>
      <c r="M30" s="156"/>
      <c r="N30" s="157"/>
      <c r="O30" s="157"/>
      <c r="P30" s="157"/>
      <c r="Q30" s="158"/>
      <c r="R30" s="230"/>
    </row>
    <row r="31" spans="1:18" ht="15" customHeight="1" thickBot="1">
      <c r="A31" s="195"/>
      <c r="B31" s="132"/>
      <c r="C31" s="133"/>
      <c r="D31" s="133"/>
      <c r="E31" s="133"/>
      <c r="F31" s="133"/>
      <c r="G31" s="142"/>
      <c r="H31" s="159"/>
      <c r="I31" s="160"/>
      <c r="J31" s="160"/>
      <c r="K31" s="160"/>
      <c r="L31" s="161"/>
      <c r="M31" s="159"/>
      <c r="N31" s="160"/>
      <c r="O31" s="160"/>
      <c r="P31" s="160"/>
      <c r="Q31" s="161"/>
      <c r="R31" s="239"/>
    </row>
    <row r="32" spans="1:18" ht="18" thickBot="1" thickTop="1">
      <c r="A32" s="20" t="s">
        <v>10</v>
      </c>
      <c r="B32" s="39">
        <v>280</v>
      </c>
      <c r="C32" s="37"/>
      <c r="D32" s="129">
        <v>342</v>
      </c>
      <c r="E32" s="130"/>
      <c r="F32" s="14">
        <v>0</v>
      </c>
      <c r="G32" s="35">
        <v>311</v>
      </c>
      <c r="H32" s="14">
        <v>0</v>
      </c>
      <c r="I32" s="14">
        <v>306</v>
      </c>
      <c r="J32" s="14">
        <v>320</v>
      </c>
      <c r="K32" s="127">
        <v>313</v>
      </c>
      <c r="L32" s="128"/>
      <c r="M32" s="14"/>
      <c r="N32" s="129"/>
      <c r="O32" s="130"/>
      <c r="P32" s="14"/>
      <c r="Q32" s="35"/>
      <c r="R32" s="44">
        <v>313</v>
      </c>
    </row>
    <row r="33" spans="1:18" ht="18" thickBot="1" thickTop="1">
      <c r="A33" s="20" t="s">
        <v>7</v>
      </c>
      <c r="B33" s="39">
        <f>B32*B29</f>
        <v>392000</v>
      </c>
      <c r="C33" s="37"/>
      <c r="D33" s="129">
        <f>D32*B29</f>
        <v>478800</v>
      </c>
      <c r="E33" s="130"/>
      <c r="F33" s="14">
        <f>F32*B29</f>
        <v>0</v>
      </c>
      <c r="G33" s="35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27">
        <f>K32*B29</f>
        <v>438200</v>
      </c>
      <c r="L33" s="128"/>
      <c r="M33" s="14"/>
      <c r="N33" s="129"/>
      <c r="O33" s="130"/>
      <c r="P33" s="14"/>
      <c r="Q33" s="35"/>
      <c r="R33" s="44">
        <f>R32*B29</f>
        <v>438200</v>
      </c>
    </row>
    <row r="34" spans="1:18" ht="15.75" thickTop="1">
      <c r="A34" s="194" t="s">
        <v>36</v>
      </c>
      <c r="B34" s="98" t="s">
        <v>47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0"/>
      <c r="R34" s="230"/>
    </row>
    <row r="35" spans="1:18" ht="15.75" thickBot="1">
      <c r="A35" s="195"/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42"/>
      <c r="R35" s="239"/>
    </row>
    <row r="36" spans="1:18" ht="18" thickBot="1" thickTop="1">
      <c r="A36" s="20" t="s">
        <v>42</v>
      </c>
      <c r="B36" s="176">
        <v>4740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177"/>
      <c r="R36" s="44"/>
    </row>
    <row r="37" spans="1:18" ht="15.75" thickTop="1">
      <c r="A37" s="194" t="s">
        <v>35</v>
      </c>
      <c r="B37" s="98" t="s">
        <v>48</v>
      </c>
      <c r="C37" s="99"/>
      <c r="D37" s="99"/>
      <c r="E37" s="99"/>
      <c r="F37" s="99"/>
      <c r="G37" s="100"/>
      <c r="H37" s="156"/>
      <c r="I37" s="157"/>
      <c r="J37" s="157"/>
      <c r="K37" s="157"/>
      <c r="L37" s="158"/>
      <c r="M37" s="156"/>
      <c r="N37" s="157"/>
      <c r="O37" s="157"/>
      <c r="P37" s="157"/>
      <c r="Q37" s="158"/>
      <c r="R37" s="118"/>
    </row>
    <row r="38" spans="1:18" ht="15.75" thickBot="1">
      <c r="A38" s="195"/>
      <c r="B38" s="132"/>
      <c r="C38" s="133"/>
      <c r="D38" s="133"/>
      <c r="E38" s="133"/>
      <c r="F38" s="133"/>
      <c r="G38" s="142"/>
      <c r="H38" s="159"/>
      <c r="I38" s="160"/>
      <c r="J38" s="160"/>
      <c r="K38" s="160"/>
      <c r="L38" s="161"/>
      <c r="M38" s="159"/>
      <c r="N38" s="160"/>
      <c r="O38" s="160"/>
      <c r="P38" s="160"/>
      <c r="Q38" s="161"/>
      <c r="R38" s="185"/>
    </row>
    <row r="39" spans="1:18" ht="17.25" thickBot="1" thickTop="1">
      <c r="A39" s="20" t="s">
        <v>10</v>
      </c>
      <c r="B39" s="39">
        <v>140</v>
      </c>
      <c r="C39" s="37"/>
      <c r="D39" s="129">
        <v>123</v>
      </c>
      <c r="E39" s="130"/>
      <c r="F39" s="14">
        <v>160</v>
      </c>
      <c r="G39" s="35">
        <v>141</v>
      </c>
      <c r="H39" s="14"/>
      <c r="I39" s="14"/>
      <c r="J39" s="14"/>
      <c r="K39" s="127"/>
      <c r="L39" s="128"/>
      <c r="M39" s="39"/>
      <c r="N39" s="37"/>
      <c r="O39" s="14"/>
      <c r="P39" s="14"/>
      <c r="Q39" s="35"/>
      <c r="R39" s="38">
        <v>141</v>
      </c>
    </row>
    <row r="40" spans="1:18" ht="17.25" thickBot="1" thickTop="1">
      <c r="A40" s="20" t="s">
        <v>7</v>
      </c>
      <c r="B40" s="39">
        <f>B39*B36</f>
        <v>663600</v>
      </c>
      <c r="C40" s="37"/>
      <c r="D40" s="129">
        <f>D39*B36</f>
        <v>583020</v>
      </c>
      <c r="E40" s="130"/>
      <c r="F40" s="14">
        <f>F39*B36</f>
        <v>758400</v>
      </c>
      <c r="G40" s="35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27">
        <f>K39*B36</f>
        <v>0</v>
      </c>
      <c r="L40" s="128"/>
      <c r="M40" s="39"/>
      <c r="N40" s="37"/>
      <c r="O40" s="14"/>
      <c r="P40" s="14">
        <f>P39*B36</f>
        <v>0</v>
      </c>
      <c r="Q40" s="35">
        <f>Q39*B36</f>
        <v>0</v>
      </c>
      <c r="R40" s="38">
        <f>R39*B36</f>
        <v>668340</v>
      </c>
    </row>
    <row r="41" spans="1:18" ht="17.25" thickBot="1" thickTop="1">
      <c r="A41" s="20" t="s">
        <v>18</v>
      </c>
      <c r="B41" s="63"/>
      <c r="C41" s="60"/>
      <c r="D41" s="62"/>
      <c r="E41" s="60"/>
      <c r="F41" s="59"/>
      <c r="G41" s="59"/>
      <c r="H41" s="59"/>
      <c r="I41" s="59"/>
      <c r="J41" s="59"/>
      <c r="K41" s="176"/>
      <c r="L41" s="177"/>
      <c r="M41" s="48"/>
      <c r="N41" s="47"/>
      <c r="O41" s="59"/>
      <c r="P41" s="14"/>
      <c r="Q41" s="59"/>
      <c r="R41" s="23"/>
    </row>
    <row r="42" spans="1:18" ht="17.25" thickBot="1" thickTop="1">
      <c r="A42" s="20" t="s">
        <v>19</v>
      </c>
      <c r="B42" s="39"/>
      <c r="C42" s="37"/>
      <c r="D42" s="46"/>
      <c r="E42" s="47"/>
      <c r="F42" s="14"/>
      <c r="G42" s="14"/>
      <c r="H42" s="45"/>
      <c r="I42" s="45"/>
      <c r="J42" s="14"/>
      <c r="K42" s="169"/>
      <c r="L42" s="170"/>
      <c r="M42" s="48"/>
      <c r="N42" s="47"/>
      <c r="O42" s="45"/>
      <c r="P42" s="14"/>
      <c r="Q42" s="45"/>
      <c r="R42" s="23"/>
    </row>
    <row r="43" spans="1:18" ht="16.5" thickTop="1">
      <c r="A43" s="194" t="s">
        <v>37</v>
      </c>
      <c r="B43" s="242">
        <f>B40+B33+B26+B19+B12</f>
        <v>1795230</v>
      </c>
      <c r="C43" s="22"/>
      <c r="D43" s="49"/>
      <c r="E43" s="165">
        <f>D40+D33+D26+D19</f>
        <v>1720380</v>
      </c>
      <c r="F43" s="242">
        <f>F33+F26+F19</f>
        <v>697120</v>
      </c>
      <c r="G43" s="242">
        <f>G40+G33+G26+G19+G12</f>
        <v>1845061.7</v>
      </c>
      <c r="H43" s="171">
        <f>H40+H33+H26+H19+H12</f>
        <v>0</v>
      </c>
      <c r="I43" s="171">
        <v>0</v>
      </c>
      <c r="J43" s="242">
        <v>0</v>
      </c>
      <c r="K43" s="191">
        <f>K40+K33+K26+K19+L12</f>
        <v>438200</v>
      </c>
      <c r="L43" s="165"/>
      <c r="M43" s="191">
        <v>0</v>
      </c>
      <c r="N43" s="165"/>
      <c r="O43" s="171">
        <f>N12</f>
        <v>0</v>
      </c>
      <c r="P43" s="242">
        <v>0</v>
      </c>
      <c r="Q43" s="171">
        <v>0</v>
      </c>
      <c r="R43" s="162">
        <f>R40+R33+R26+R19+R12</f>
        <v>1843675</v>
      </c>
    </row>
    <row r="44" spans="1:18" ht="16.5" thickBot="1">
      <c r="A44" s="195"/>
      <c r="B44" s="260"/>
      <c r="C44" s="14"/>
      <c r="D44" s="50"/>
      <c r="E44" s="261"/>
      <c r="F44" s="243"/>
      <c r="G44" s="243"/>
      <c r="H44" s="172"/>
      <c r="I44" s="172"/>
      <c r="J44" s="243"/>
      <c r="K44" s="166"/>
      <c r="L44" s="168"/>
      <c r="M44" s="166"/>
      <c r="N44" s="168"/>
      <c r="O44" s="172"/>
      <c r="P44" s="243"/>
      <c r="Q44" s="172"/>
      <c r="R44" s="152"/>
    </row>
    <row r="45" spans="1:18" ht="30.75" customHeight="1" thickTop="1">
      <c r="A45" s="194" t="s">
        <v>20</v>
      </c>
      <c r="B45" s="245">
        <v>40578</v>
      </c>
      <c r="C45" s="22"/>
      <c r="D45" s="262">
        <v>40578</v>
      </c>
      <c r="E45" s="100"/>
      <c r="F45" s="245">
        <v>40578</v>
      </c>
      <c r="G45" s="110"/>
      <c r="H45" s="245">
        <v>40578</v>
      </c>
      <c r="I45" s="245">
        <v>40578</v>
      </c>
      <c r="J45" s="245">
        <v>40578</v>
      </c>
      <c r="K45" s="4"/>
      <c r="L45" s="100"/>
      <c r="M45" s="245"/>
      <c r="N45" s="22"/>
      <c r="O45" s="245"/>
      <c r="P45" s="245"/>
      <c r="Q45" s="110"/>
      <c r="R45" s="118"/>
    </row>
    <row r="46" spans="1:18" ht="16.5" thickBot="1">
      <c r="A46" s="196"/>
      <c r="B46" s="246"/>
      <c r="C46" s="14"/>
      <c r="D46" s="263"/>
      <c r="E46" s="247"/>
      <c r="F46" s="246"/>
      <c r="G46" s="244"/>
      <c r="H46" s="246"/>
      <c r="I46" s="246"/>
      <c r="J46" s="246"/>
      <c r="K46" s="16"/>
      <c r="L46" s="247"/>
      <c r="M46" s="246"/>
      <c r="N46" s="14"/>
      <c r="O46" s="246"/>
      <c r="P46" s="246"/>
      <c r="Q46" s="244"/>
      <c r="R46" s="185"/>
    </row>
    <row r="47" spans="1:18" ht="16.5" customHeight="1" thickTop="1">
      <c r="A47" s="194" t="s">
        <v>21</v>
      </c>
      <c r="B47" s="110" t="s">
        <v>77</v>
      </c>
      <c r="C47" s="22"/>
      <c r="D47" s="98" t="s">
        <v>77</v>
      </c>
      <c r="E47" s="100"/>
      <c r="F47" s="110" t="s">
        <v>77</v>
      </c>
      <c r="G47" s="110"/>
      <c r="H47" s="110" t="s">
        <v>77</v>
      </c>
      <c r="I47" s="110" t="s">
        <v>77</v>
      </c>
      <c r="J47" s="110" t="s">
        <v>77</v>
      </c>
      <c r="K47" s="4"/>
      <c r="L47" s="100"/>
      <c r="M47" s="110"/>
      <c r="N47" s="22"/>
      <c r="O47" s="110"/>
      <c r="P47" s="110"/>
      <c r="Q47" s="110"/>
      <c r="R47" s="118"/>
    </row>
    <row r="48" spans="1:18" ht="15.75">
      <c r="A48" s="212"/>
      <c r="B48" s="248"/>
      <c r="C48" s="15"/>
      <c r="D48" s="267"/>
      <c r="E48" s="268"/>
      <c r="F48" s="248"/>
      <c r="G48" s="111"/>
      <c r="H48" s="248"/>
      <c r="I48" s="248"/>
      <c r="J48" s="248"/>
      <c r="K48" s="40"/>
      <c r="L48" s="106"/>
      <c r="M48" s="248"/>
      <c r="N48" s="15"/>
      <c r="O48" s="248"/>
      <c r="P48" s="248"/>
      <c r="Q48" s="111"/>
      <c r="R48" s="250"/>
    </row>
    <row r="49" spans="1:18" ht="16.5" thickBot="1">
      <c r="A49" s="196"/>
      <c r="B49" s="246"/>
      <c r="C49" s="56"/>
      <c r="D49" s="263"/>
      <c r="E49" s="247"/>
      <c r="F49" s="246"/>
      <c r="G49" s="244"/>
      <c r="H49" s="246"/>
      <c r="I49" s="246"/>
      <c r="J49" s="246"/>
      <c r="K49" s="16"/>
      <c r="L49" s="247"/>
      <c r="M49" s="246"/>
      <c r="N49" s="56"/>
      <c r="O49" s="246"/>
      <c r="P49" s="246"/>
      <c r="Q49" s="244"/>
      <c r="R49" s="185"/>
    </row>
    <row r="50" spans="1:18" ht="14.25" customHeight="1" thickTop="1">
      <c r="A50" s="205" t="s">
        <v>22</v>
      </c>
      <c r="B50" s="206"/>
      <c r="C50" s="98" t="s">
        <v>23</v>
      </c>
      <c r="D50" s="99"/>
      <c r="E50" s="99"/>
      <c r="F50" s="99"/>
      <c r="G50" s="100"/>
      <c r="H50" s="251" t="s">
        <v>24</v>
      </c>
      <c r="I50" s="252"/>
      <c r="J50" s="252"/>
      <c r="K50" s="252"/>
      <c r="L50" s="252"/>
      <c r="M50" s="252"/>
      <c r="N50" s="252"/>
      <c r="O50" s="252"/>
      <c r="P50" s="253"/>
      <c r="Q50" s="257"/>
      <c r="R50" s="258"/>
    </row>
    <row r="51" spans="1:18" ht="31.5" customHeight="1" thickBot="1">
      <c r="A51" s="207"/>
      <c r="B51" s="208"/>
      <c r="C51" s="92"/>
      <c r="D51" s="93"/>
      <c r="E51" s="93"/>
      <c r="F51" s="93"/>
      <c r="G51" s="94"/>
      <c r="H51" s="254" t="s">
        <v>25</v>
      </c>
      <c r="I51" s="255"/>
      <c r="J51" s="255"/>
      <c r="K51" s="255"/>
      <c r="L51" s="255"/>
      <c r="M51" s="255"/>
      <c r="N51" s="255"/>
      <c r="O51" s="255"/>
      <c r="P51" s="256"/>
      <c r="Q51" s="178"/>
      <c r="R51" s="179"/>
    </row>
    <row r="52" spans="1:18" ht="16.5" thickBot="1">
      <c r="A52" s="202" t="s">
        <v>26</v>
      </c>
      <c r="B52" s="215"/>
      <c r="C52" s="202" t="s">
        <v>27</v>
      </c>
      <c r="D52" s="249"/>
      <c r="E52" s="249"/>
      <c r="F52" s="249"/>
      <c r="G52" s="215"/>
      <c r="H52" s="202" t="s">
        <v>49</v>
      </c>
      <c r="I52" s="249"/>
      <c r="J52" s="249"/>
      <c r="K52" s="249"/>
      <c r="L52" s="249"/>
      <c r="M52" s="249"/>
      <c r="N52" s="249"/>
      <c r="O52" s="249"/>
      <c r="P52" s="215"/>
      <c r="Q52" s="178"/>
      <c r="R52" s="179"/>
    </row>
    <row r="53" spans="1:18" ht="16.5" thickBot="1">
      <c r="A53" s="202" t="s">
        <v>29</v>
      </c>
      <c r="B53" s="215"/>
      <c r="C53" s="202" t="s">
        <v>50</v>
      </c>
      <c r="D53" s="249"/>
      <c r="E53" s="249"/>
      <c r="F53" s="249"/>
      <c r="G53" s="215"/>
      <c r="H53" s="202" t="s">
        <v>51</v>
      </c>
      <c r="I53" s="249"/>
      <c r="J53" s="249"/>
      <c r="K53" s="249"/>
      <c r="L53" s="249"/>
      <c r="M53" s="249"/>
      <c r="N53" s="249"/>
      <c r="O53" s="249"/>
      <c r="P53" s="215"/>
      <c r="Q53" s="178"/>
      <c r="R53" s="179"/>
    </row>
    <row r="54" spans="1:18" ht="16.5" thickBot="1">
      <c r="A54" s="202" t="s">
        <v>30</v>
      </c>
      <c r="B54" s="215"/>
      <c r="C54" s="202" t="s">
        <v>66</v>
      </c>
      <c r="D54" s="249"/>
      <c r="E54" s="249"/>
      <c r="F54" s="249"/>
      <c r="G54" s="215"/>
      <c r="H54" s="202" t="s">
        <v>52</v>
      </c>
      <c r="I54" s="249"/>
      <c r="J54" s="249"/>
      <c r="K54" s="249"/>
      <c r="L54" s="249"/>
      <c r="M54" s="249"/>
      <c r="N54" s="249"/>
      <c r="O54" s="249"/>
      <c r="P54" s="215"/>
      <c r="Q54" s="178"/>
      <c r="R54" s="179"/>
    </row>
    <row r="56" spans="1:6" ht="15.75">
      <c r="A56" s="259" t="s">
        <v>76</v>
      </c>
      <c r="B56" s="214"/>
      <c r="C56" s="214"/>
      <c r="D56" s="214"/>
      <c r="E56" s="214"/>
      <c r="F56" s="214"/>
    </row>
    <row r="57" spans="1:12" ht="15.75">
      <c r="A57" s="259" t="s">
        <v>59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</row>
    <row r="58" spans="1:7" ht="15.75">
      <c r="A58" s="259" t="s">
        <v>81</v>
      </c>
      <c r="B58" s="214"/>
      <c r="C58" s="214"/>
      <c r="D58" s="214"/>
      <c r="E58" s="214"/>
      <c r="F58" s="214"/>
      <c r="G58" s="214"/>
    </row>
  </sheetData>
  <sheetProtection/>
  <mergeCells count="148">
    <mergeCell ref="Q47:Q49"/>
    <mergeCell ref="B34:Q35"/>
    <mergeCell ref="P47:P49"/>
    <mergeCell ref="O47:O49"/>
    <mergeCell ref="M45:M46"/>
    <mergeCell ref="O45:O46"/>
    <mergeCell ref="B47:B49"/>
    <mergeCell ref="D47:E49"/>
    <mergeCell ref="F47:F49"/>
    <mergeCell ref="H47:H49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52:B52"/>
    <mergeCell ref="C52:G52"/>
    <mergeCell ref="H52:P52"/>
    <mergeCell ref="Q52:R52"/>
    <mergeCell ref="R47:R49"/>
    <mergeCell ref="Q45:Q46"/>
    <mergeCell ref="R45:R46"/>
    <mergeCell ref="I47:I49"/>
    <mergeCell ref="J47:J49"/>
    <mergeCell ref="I45:I46"/>
    <mergeCell ref="J45:J46"/>
    <mergeCell ref="A47:A49"/>
    <mergeCell ref="G47:G49"/>
    <mergeCell ref="P45:P46"/>
    <mergeCell ref="L47:L49"/>
    <mergeCell ref="M47:M49"/>
    <mergeCell ref="L45:L46"/>
    <mergeCell ref="B45:B46"/>
    <mergeCell ref="A45:A46"/>
    <mergeCell ref="G45:G46"/>
    <mergeCell ref="R43:R44"/>
    <mergeCell ref="M43:N44"/>
    <mergeCell ref="O43:O44"/>
    <mergeCell ref="P43:P44"/>
    <mergeCell ref="Q43:Q44"/>
    <mergeCell ref="K41:L41"/>
    <mergeCell ref="K42:L42"/>
    <mergeCell ref="J43:J44"/>
    <mergeCell ref="K43:L44"/>
    <mergeCell ref="F43:F44"/>
    <mergeCell ref="G43:G44"/>
    <mergeCell ref="H43:H44"/>
    <mergeCell ref="I43:I44"/>
    <mergeCell ref="D40:E40"/>
    <mergeCell ref="K40:L40"/>
    <mergeCell ref="R30:R31"/>
    <mergeCell ref="R34:R35"/>
    <mergeCell ref="B36:Q36"/>
    <mergeCell ref="B37:G38"/>
    <mergeCell ref="H37:L38"/>
    <mergeCell ref="M37:Q38"/>
    <mergeCell ref="R37:R38"/>
    <mergeCell ref="D32:E32"/>
    <mergeCell ref="K32:L32"/>
    <mergeCell ref="N32:O32"/>
    <mergeCell ref="D39:E39"/>
    <mergeCell ref="K39:L39"/>
    <mergeCell ref="B30:G31"/>
    <mergeCell ref="H30:L31"/>
    <mergeCell ref="M30:Q31"/>
    <mergeCell ref="B29:Q29"/>
    <mergeCell ref="D33:E33"/>
    <mergeCell ref="K33:L33"/>
    <mergeCell ref="N33:O33"/>
    <mergeCell ref="K25:L25"/>
    <mergeCell ref="N25:O25"/>
    <mergeCell ref="D26:E26"/>
    <mergeCell ref="K26:L26"/>
    <mergeCell ref="N26:O26"/>
    <mergeCell ref="B27:Q28"/>
    <mergeCell ref="B20:Q21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B15:Q15"/>
    <mergeCell ref="B16:G17"/>
    <mergeCell ref="H16:L17"/>
    <mergeCell ref="R16:R17"/>
    <mergeCell ref="M16:Q16"/>
    <mergeCell ref="M17:Q17"/>
    <mergeCell ref="D18:E18"/>
    <mergeCell ref="K18:L18"/>
    <mergeCell ref="N18:O18"/>
    <mergeCell ref="D19:E19"/>
    <mergeCell ref="K19:L19"/>
    <mergeCell ref="N19:O19"/>
    <mergeCell ref="D5:E5"/>
    <mergeCell ref="B8:Q8"/>
    <mergeCell ref="B6:Q7"/>
    <mergeCell ref="R6:R7"/>
    <mergeCell ref="K3:L5"/>
    <mergeCell ref="M3:P4"/>
    <mergeCell ref="R3:R5"/>
    <mergeCell ref="Q3:Q5"/>
    <mergeCell ref="N12:O12"/>
    <mergeCell ref="M9:Q10"/>
    <mergeCell ref="B13:Q14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90" zoomScaleNormal="90" zoomScalePageLayoutView="0" workbookViewId="0" topLeftCell="E55">
      <selection activeCell="H67" sqref="H67:O67"/>
    </sheetView>
  </sheetViews>
  <sheetFormatPr defaultColWidth="9.140625" defaultRowHeight="15"/>
  <cols>
    <col min="1" max="1" width="22.7109375" style="18" customWidth="1"/>
    <col min="2" max="2" width="16.00390625" style="0" customWidth="1"/>
    <col min="3" max="3" width="0.42578125" style="0" hidden="1" customWidth="1"/>
    <col min="4" max="4" width="9.140625" style="0" hidden="1" customWidth="1"/>
    <col min="5" max="5" width="15.28125" style="0" customWidth="1"/>
    <col min="6" max="6" width="15.421875" style="0" customWidth="1"/>
    <col min="7" max="7" width="14.140625" style="0" customWidth="1"/>
    <col min="8" max="8" width="14.8515625" style="0" customWidth="1"/>
    <col min="9" max="9" width="14.28125" style="0" customWidth="1"/>
    <col min="10" max="10" width="13.421875" style="0" customWidth="1"/>
    <col min="11" max="14" width="11.00390625" style="0" customWidth="1"/>
    <col min="15" max="15" width="9.140625" style="0" hidden="1" customWidth="1"/>
    <col min="16" max="17" width="11.00390625" style="0" customWidth="1"/>
  </cols>
  <sheetData>
    <row r="1" spans="1:17" ht="15">
      <c r="A1" s="264" t="s">
        <v>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</row>
    <row r="2" spans="1:17" ht="15.75" thickBot="1">
      <c r="A2" s="265" t="s">
        <v>112</v>
      </c>
      <c r="B2" s="266"/>
      <c r="C2" s="266"/>
      <c r="D2" s="266"/>
      <c r="E2" s="266"/>
      <c r="F2" s="266"/>
      <c r="G2" s="266"/>
      <c r="K2" s="297" t="s">
        <v>104</v>
      </c>
      <c r="L2" s="297"/>
      <c r="M2" s="297"/>
      <c r="N2" s="297"/>
      <c r="O2" s="297"/>
      <c r="P2" s="297"/>
      <c r="Q2" s="297"/>
    </row>
    <row r="3" spans="1:17" ht="15.75" thickTop="1">
      <c r="A3" s="194" t="s">
        <v>0</v>
      </c>
      <c r="B3" s="98" t="s">
        <v>1</v>
      </c>
      <c r="C3" s="99"/>
      <c r="D3" s="99"/>
      <c r="E3" s="99"/>
      <c r="F3" s="100"/>
      <c r="G3" s="110" t="s">
        <v>2</v>
      </c>
      <c r="H3" s="98" t="s">
        <v>1</v>
      </c>
      <c r="I3" s="99"/>
      <c r="J3" s="100"/>
      <c r="K3" s="110" t="s">
        <v>2</v>
      </c>
      <c r="L3" s="98" t="s">
        <v>1</v>
      </c>
      <c r="M3" s="99"/>
      <c r="N3" s="100"/>
      <c r="O3" s="98" t="s">
        <v>2</v>
      </c>
      <c r="P3" s="100"/>
      <c r="Q3" s="118" t="s">
        <v>40</v>
      </c>
    </row>
    <row r="4" spans="1:17" ht="15.75" thickBot="1">
      <c r="A4" s="212"/>
      <c r="B4" s="92"/>
      <c r="C4" s="93"/>
      <c r="D4" s="93"/>
      <c r="E4" s="93"/>
      <c r="F4" s="94"/>
      <c r="G4" s="235"/>
      <c r="H4" s="92"/>
      <c r="I4" s="93"/>
      <c r="J4" s="94"/>
      <c r="K4" s="111"/>
      <c r="L4" s="92"/>
      <c r="M4" s="93"/>
      <c r="N4" s="94"/>
      <c r="O4" s="104"/>
      <c r="P4" s="106"/>
      <c r="Q4" s="250"/>
    </row>
    <row r="5" spans="1:17" ht="16.5" thickBot="1">
      <c r="A5" s="213"/>
      <c r="B5" s="95">
        <v>1</v>
      </c>
      <c r="C5" s="97"/>
      <c r="D5" s="95">
        <v>2</v>
      </c>
      <c r="E5" s="97"/>
      <c r="F5" s="24">
        <v>3</v>
      </c>
      <c r="G5" s="236"/>
      <c r="H5" s="24">
        <v>1</v>
      </c>
      <c r="I5" s="24">
        <v>2</v>
      </c>
      <c r="J5" s="24">
        <v>3</v>
      </c>
      <c r="K5" s="112"/>
      <c r="L5" s="24">
        <v>1</v>
      </c>
      <c r="M5" s="24">
        <v>2</v>
      </c>
      <c r="N5" s="24">
        <v>3</v>
      </c>
      <c r="O5" s="107"/>
      <c r="P5" s="109"/>
      <c r="Q5" s="211"/>
    </row>
    <row r="6" spans="1:17" ht="15.75" thickTop="1">
      <c r="A6" s="194" t="s">
        <v>36</v>
      </c>
      <c r="B6" s="163" t="s">
        <v>106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  <c r="Q6" s="162"/>
    </row>
    <row r="7" spans="1:17" ht="15.75" thickBot="1">
      <c r="A7" s="193"/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120"/>
    </row>
    <row r="8" spans="1:17" ht="16.5" thickBot="1">
      <c r="A8" s="19" t="s">
        <v>4</v>
      </c>
      <c r="B8" s="95">
        <v>480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  <c r="Q8" s="30"/>
    </row>
    <row r="9" spans="1:17" ht="15.75" customHeight="1">
      <c r="A9" s="192" t="s">
        <v>35</v>
      </c>
      <c r="B9" s="270" t="s">
        <v>87</v>
      </c>
      <c r="C9" s="90"/>
      <c r="D9" s="90"/>
      <c r="E9" s="90"/>
      <c r="F9" s="90"/>
      <c r="G9" s="91"/>
      <c r="H9" s="89"/>
      <c r="I9" s="90"/>
      <c r="J9" s="90"/>
      <c r="K9" s="91"/>
      <c r="L9" s="89" t="s">
        <v>86</v>
      </c>
      <c r="M9" s="90"/>
      <c r="N9" s="90"/>
      <c r="O9" s="90"/>
      <c r="P9" s="91"/>
      <c r="Q9" s="119"/>
    </row>
    <row r="10" spans="1:17" ht="36" customHeight="1" thickBot="1">
      <c r="A10" s="193"/>
      <c r="B10" s="92"/>
      <c r="C10" s="93"/>
      <c r="D10" s="102"/>
      <c r="E10" s="102"/>
      <c r="F10" s="93"/>
      <c r="G10" s="94"/>
      <c r="H10" s="92" t="s">
        <v>90</v>
      </c>
      <c r="I10" s="93"/>
      <c r="J10" s="93"/>
      <c r="K10" s="94"/>
      <c r="L10" s="92"/>
      <c r="M10" s="93"/>
      <c r="N10" s="93"/>
      <c r="O10" s="93"/>
      <c r="P10" s="94"/>
      <c r="Q10" s="120"/>
    </row>
    <row r="11" spans="1:17" ht="19.5" thickBot="1">
      <c r="A11" s="19" t="s">
        <v>10</v>
      </c>
      <c r="B11" s="95">
        <v>20</v>
      </c>
      <c r="C11" s="96"/>
      <c r="D11" s="51"/>
      <c r="E11" s="76"/>
      <c r="F11" s="24"/>
      <c r="G11" s="29">
        <v>20</v>
      </c>
      <c r="H11" s="24">
        <v>25</v>
      </c>
      <c r="I11" s="24"/>
      <c r="J11" s="24"/>
      <c r="K11" s="29">
        <v>25</v>
      </c>
      <c r="L11" s="24">
        <v>20</v>
      </c>
      <c r="M11" s="24"/>
      <c r="N11" s="26"/>
      <c r="O11" s="28"/>
      <c r="P11" s="24">
        <v>20</v>
      </c>
      <c r="Q11" s="34">
        <v>21</v>
      </c>
    </row>
    <row r="12" spans="1:17" ht="16.5" thickBot="1">
      <c r="A12" s="20" t="s">
        <v>7</v>
      </c>
      <c r="B12" s="123">
        <f>B11*B8</f>
        <v>9600</v>
      </c>
      <c r="C12" s="269"/>
      <c r="D12" s="51">
        <f>D11*B8</f>
        <v>0</v>
      </c>
      <c r="E12" s="77"/>
      <c r="F12" s="14"/>
      <c r="G12" s="35">
        <f>G11*B8</f>
        <v>9600</v>
      </c>
      <c r="H12" s="14">
        <f>H11*B8</f>
        <v>12000</v>
      </c>
      <c r="I12" s="14"/>
      <c r="J12" s="14"/>
      <c r="K12" s="35">
        <f>K11*B8</f>
        <v>12000</v>
      </c>
      <c r="L12" s="14">
        <f>L11*B8</f>
        <v>9600</v>
      </c>
      <c r="M12" s="14"/>
      <c r="N12" s="31"/>
      <c r="O12" s="33"/>
      <c r="P12" s="14">
        <f>P11*B8</f>
        <v>9600</v>
      </c>
      <c r="Q12" s="38">
        <f>Q11*B8</f>
        <v>10080</v>
      </c>
    </row>
    <row r="13" spans="1:17" ht="15.75" thickTop="1">
      <c r="A13" s="194" t="s">
        <v>36</v>
      </c>
      <c r="B13" s="163" t="s">
        <v>107</v>
      </c>
      <c r="C13" s="99"/>
      <c r="D13" s="102"/>
      <c r="E13" s="102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271"/>
    </row>
    <row r="14" spans="1:17" ht="15.75" thickBot="1">
      <c r="A14" s="195"/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272"/>
    </row>
    <row r="15" spans="1:17" ht="17.25" thickBot="1" thickTop="1">
      <c r="A15" s="20" t="s">
        <v>4</v>
      </c>
      <c r="B15" s="129">
        <v>480</v>
      </c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4"/>
    </row>
    <row r="16" spans="1:17" ht="15.75" customHeight="1" thickTop="1">
      <c r="A16" s="194" t="s">
        <v>35</v>
      </c>
      <c r="B16" s="163" t="s">
        <v>87</v>
      </c>
      <c r="C16" s="99"/>
      <c r="D16" s="99"/>
      <c r="E16" s="99"/>
      <c r="F16" s="99"/>
      <c r="G16" s="100"/>
      <c r="H16" s="98" t="s">
        <v>90</v>
      </c>
      <c r="I16" s="99"/>
      <c r="J16" s="99"/>
      <c r="K16" s="100"/>
      <c r="L16" s="89" t="s">
        <v>86</v>
      </c>
      <c r="M16" s="90"/>
      <c r="N16" s="90"/>
      <c r="O16" s="90"/>
      <c r="P16" s="91"/>
      <c r="Q16" s="118"/>
    </row>
    <row r="17" spans="1:17" ht="30" customHeight="1" thickBot="1">
      <c r="A17" s="195"/>
      <c r="B17" s="132"/>
      <c r="C17" s="133"/>
      <c r="D17" s="133"/>
      <c r="E17" s="102"/>
      <c r="F17" s="133"/>
      <c r="G17" s="142"/>
      <c r="H17" s="132"/>
      <c r="I17" s="133"/>
      <c r="J17" s="133"/>
      <c r="K17" s="142"/>
      <c r="L17" s="92"/>
      <c r="M17" s="93"/>
      <c r="N17" s="93"/>
      <c r="O17" s="93"/>
      <c r="P17" s="94"/>
      <c r="Q17" s="185"/>
    </row>
    <row r="18" spans="1:17" ht="17.25" thickBot="1" thickTop="1">
      <c r="A18" s="20" t="s">
        <v>10</v>
      </c>
      <c r="B18" s="129">
        <v>15</v>
      </c>
      <c r="C18" s="130"/>
      <c r="D18" s="69"/>
      <c r="E18" s="76"/>
      <c r="F18" s="14"/>
      <c r="G18" s="35">
        <v>13</v>
      </c>
      <c r="H18" s="14">
        <v>15</v>
      </c>
      <c r="I18" s="14"/>
      <c r="J18" s="14"/>
      <c r="K18" s="35">
        <v>15</v>
      </c>
      <c r="L18" s="14">
        <v>13</v>
      </c>
      <c r="M18" s="14"/>
      <c r="N18" s="36"/>
      <c r="O18" s="37"/>
      <c r="P18" s="14">
        <v>13</v>
      </c>
      <c r="Q18" s="38">
        <v>13</v>
      </c>
    </row>
    <row r="19" spans="1:17" ht="17.25" thickBot="1" thickTop="1">
      <c r="A19" s="20" t="s">
        <v>7</v>
      </c>
      <c r="B19" s="129">
        <f>B18*B15</f>
        <v>7200</v>
      </c>
      <c r="C19" s="130"/>
      <c r="D19" s="69">
        <f>D18*B15</f>
        <v>0</v>
      </c>
      <c r="E19" s="77"/>
      <c r="F19" s="14"/>
      <c r="G19" s="35">
        <f>G18*B15</f>
        <v>6240</v>
      </c>
      <c r="H19" s="14">
        <f>H18*B15</f>
        <v>7200</v>
      </c>
      <c r="I19" s="14"/>
      <c r="J19" s="14"/>
      <c r="K19" s="35">
        <f>K18*B15</f>
        <v>7200</v>
      </c>
      <c r="L19" s="14">
        <f>L18*B15</f>
        <v>6240</v>
      </c>
      <c r="M19" s="14"/>
      <c r="N19" s="31"/>
      <c r="O19" s="37"/>
      <c r="P19" s="14">
        <f>P18*B15</f>
        <v>6240</v>
      </c>
      <c r="Q19" s="38">
        <f>Q18*B15</f>
        <v>6240</v>
      </c>
    </row>
    <row r="20" spans="1:17" ht="15.75" thickTop="1">
      <c r="A20" s="194" t="s">
        <v>36</v>
      </c>
      <c r="B20" s="163" t="s">
        <v>105</v>
      </c>
      <c r="C20" s="99"/>
      <c r="D20" s="99"/>
      <c r="E20" s="102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100"/>
      <c r="Q20" s="162"/>
    </row>
    <row r="21" spans="1:17" ht="15.75" thickBot="1">
      <c r="A21" s="195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42"/>
      <c r="Q21" s="152"/>
    </row>
    <row r="22" spans="1:17" ht="17.25" thickBot="1" thickTop="1">
      <c r="A22" s="20" t="s">
        <v>4</v>
      </c>
      <c r="B22" s="129">
        <v>480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130"/>
      <c r="Q22" s="38"/>
    </row>
    <row r="23" spans="1:17" ht="15.75" customHeight="1" thickTop="1">
      <c r="A23" s="194" t="s">
        <v>35</v>
      </c>
      <c r="B23" s="163" t="s">
        <v>83</v>
      </c>
      <c r="C23" s="99"/>
      <c r="D23" s="99"/>
      <c r="E23" s="99"/>
      <c r="F23" s="99"/>
      <c r="G23" s="100"/>
      <c r="H23" s="98" t="s">
        <v>90</v>
      </c>
      <c r="I23" s="99"/>
      <c r="J23" s="99"/>
      <c r="K23" s="100"/>
      <c r="L23" s="163" t="s">
        <v>92</v>
      </c>
      <c r="M23" s="99"/>
      <c r="N23" s="99"/>
      <c r="O23" s="99"/>
      <c r="P23" s="100"/>
      <c r="Q23" s="162"/>
    </row>
    <row r="24" spans="1:17" ht="34.5" customHeight="1" thickBot="1">
      <c r="A24" s="195"/>
      <c r="B24" s="101"/>
      <c r="C24" s="102"/>
      <c r="D24" s="102"/>
      <c r="E24" s="102"/>
      <c r="F24" s="102"/>
      <c r="G24" s="142"/>
      <c r="H24" s="132"/>
      <c r="I24" s="133"/>
      <c r="J24" s="133"/>
      <c r="K24" s="142"/>
      <c r="L24" s="132"/>
      <c r="M24" s="133"/>
      <c r="N24" s="133"/>
      <c r="O24" s="133"/>
      <c r="P24" s="142"/>
      <c r="Q24" s="152"/>
    </row>
    <row r="25" spans="1:17" ht="17.25" thickBot="1" thickTop="1">
      <c r="A25" s="20" t="s">
        <v>10</v>
      </c>
      <c r="B25" s="275">
        <v>15</v>
      </c>
      <c r="C25" s="276"/>
      <c r="D25" s="85"/>
      <c r="E25" s="84"/>
      <c r="F25" s="67"/>
      <c r="G25" s="35">
        <v>15</v>
      </c>
      <c r="H25" s="14">
        <v>16</v>
      </c>
      <c r="I25" s="14"/>
      <c r="J25" s="14"/>
      <c r="K25" s="35">
        <v>16</v>
      </c>
      <c r="L25" s="14">
        <v>15</v>
      </c>
      <c r="M25" s="14"/>
      <c r="N25" s="39"/>
      <c r="O25" s="37"/>
      <c r="P25" s="35">
        <v>15</v>
      </c>
      <c r="Q25" s="38">
        <v>15</v>
      </c>
    </row>
    <row r="26" spans="1:17" ht="17.25" thickBot="1" thickTop="1">
      <c r="A26" s="20" t="s">
        <v>7</v>
      </c>
      <c r="B26" s="132">
        <f>B25*B22</f>
        <v>7200</v>
      </c>
      <c r="C26" s="133"/>
      <c r="D26" s="65">
        <f>D25*B22</f>
        <v>0</v>
      </c>
      <c r="E26" s="68"/>
      <c r="F26" s="14"/>
      <c r="G26" s="35">
        <f>G25*B22</f>
        <v>7200</v>
      </c>
      <c r="H26" s="14">
        <f>H25*B22</f>
        <v>7680</v>
      </c>
      <c r="I26" s="14"/>
      <c r="J26" s="14"/>
      <c r="K26" s="35">
        <f>K25*B22</f>
        <v>7680</v>
      </c>
      <c r="L26" s="14">
        <f>L25*B22</f>
        <v>7200</v>
      </c>
      <c r="M26" s="14"/>
      <c r="N26" s="39"/>
      <c r="O26" s="37"/>
      <c r="P26" s="35">
        <f>P25*B22</f>
        <v>7200</v>
      </c>
      <c r="Q26" s="38">
        <f>Q25*B22</f>
        <v>7200</v>
      </c>
    </row>
    <row r="27" spans="1:17" ht="15.75" thickTop="1">
      <c r="A27" s="194" t="s">
        <v>36</v>
      </c>
      <c r="B27" s="163" t="s">
        <v>111</v>
      </c>
      <c r="C27" s="99"/>
      <c r="D27" s="102"/>
      <c r="E27" s="102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100"/>
      <c r="Q27" s="162"/>
    </row>
    <row r="28" spans="1:17" ht="15.75" thickBot="1">
      <c r="A28" s="195"/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42"/>
      <c r="Q28" s="152"/>
    </row>
    <row r="29" spans="1:17" ht="17.25" thickBot="1" thickTop="1">
      <c r="A29" s="20" t="s">
        <v>4</v>
      </c>
      <c r="B29" s="129">
        <v>0.5</v>
      </c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130"/>
      <c r="Q29" s="38"/>
    </row>
    <row r="30" spans="1:17" ht="15.75" thickTop="1">
      <c r="A30" s="194" t="s">
        <v>35</v>
      </c>
      <c r="B30" s="98" t="s">
        <v>80</v>
      </c>
      <c r="C30" s="99"/>
      <c r="D30" s="99"/>
      <c r="E30" s="99"/>
      <c r="F30" s="99"/>
      <c r="G30" s="100"/>
      <c r="H30" s="163" t="s">
        <v>88</v>
      </c>
      <c r="I30" s="99"/>
      <c r="J30" s="99"/>
      <c r="K30" s="100"/>
      <c r="L30" s="163" t="s">
        <v>91</v>
      </c>
      <c r="M30" s="99"/>
      <c r="N30" s="99"/>
      <c r="O30" s="99"/>
      <c r="P30" s="100"/>
      <c r="Q30" s="162"/>
    </row>
    <row r="31" spans="1:17" ht="15.75" thickBot="1">
      <c r="A31" s="195"/>
      <c r="B31" s="101"/>
      <c r="C31" s="102"/>
      <c r="D31" s="102"/>
      <c r="E31" s="102"/>
      <c r="F31" s="102"/>
      <c r="G31" s="142"/>
      <c r="H31" s="132"/>
      <c r="I31" s="133"/>
      <c r="J31" s="133"/>
      <c r="K31" s="142"/>
      <c r="L31" s="132"/>
      <c r="M31" s="133"/>
      <c r="N31" s="133"/>
      <c r="O31" s="133"/>
      <c r="P31" s="142"/>
      <c r="Q31" s="152"/>
    </row>
    <row r="32" spans="1:17" ht="17.25" thickBot="1" thickTop="1">
      <c r="A32" s="20" t="s">
        <v>10</v>
      </c>
      <c r="B32" s="277">
        <v>500</v>
      </c>
      <c r="C32" s="144"/>
      <c r="D32" s="74">
        <v>0</v>
      </c>
      <c r="E32" s="74"/>
      <c r="F32" s="83"/>
      <c r="G32" s="35">
        <v>500</v>
      </c>
      <c r="H32" s="14">
        <v>380</v>
      </c>
      <c r="I32" s="14"/>
      <c r="J32" s="14"/>
      <c r="K32" s="35">
        <v>380</v>
      </c>
      <c r="L32" s="14">
        <v>320</v>
      </c>
      <c r="M32" s="14"/>
      <c r="N32" s="39"/>
      <c r="O32" s="37"/>
      <c r="P32" s="14">
        <v>320</v>
      </c>
      <c r="Q32" s="38">
        <v>400</v>
      </c>
    </row>
    <row r="33" spans="1:17" ht="17.25" thickBot="1" thickTop="1">
      <c r="A33" s="20" t="s">
        <v>7</v>
      </c>
      <c r="B33" s="275">
        <f>B32*B29</f>
        <v>250</v>
      </c>
      <c r="C33" s="276"/>
      <c r="D33" s="75">
        <f>D32*B29</f>
        <v>0</v>
      </c>
      <c r="E33" s="75"/>
      <c r="F33" s="67"/>
      <c r="G33" s="35">
        <f>G32*B29</f>
        <v>250</v>
      </c>
      <c r="H33" s="14">
        <f>H32*B29</f>
        <v>190</v>
      </c>
      <c r="I33" s="14"/>
      <c r="J33" s="14"/>
      <c r="K33" s="35">
        <f>K32*B29</f>
        <v>190</v>
      </c>
      <c r="L33" s="14">
        <f>L32*B29</f>
        <v>160</v>
      </c>
      <c r="M33" s="14"/>
      <c r="N33" s="39"/>
      <c r="O33" s="37"/>
      <c r="P33" s="14">
        <f>P32*B29</f>
        <v>160</v>
      </c>
      <c r="Q33" s="38">
        <f>Q32*B29</f>
        <v>200</v>
      </c>
    </row>
    <row r="34" spans="1:17" ht="15.75" thickTop="1">
      <c r="A34" s="194" t="s">
        <v>36</v>
      </c>
      <c r="B34" s="278" t="s">
        <v>108</v>
      </c>
      <c r="C34" s="102"/>
      <c r="D34" s="102"/>
      <c r="E34" s="102"/>
      <c r="F34" s="102"/>
      <c r="G34" s="99"/>
      <c r="H34" s="99"/>
      <c r="I34" s="99"/>
      <c r="J34" s="99"/>
      <c r="K34" s="99"/>
      <c r="L34" s="99"/>
      <c r="M34" s="99"/>
      <c r="N34" s="99"/>
      <c r="O34" s="99"/>
      <c r="P34" s="100"/>
      <c r="Q34" s="162"/>
    </row>
    <row r="35" spans="1:17" ht="15.75" thickBot="1">
      <c r="A35" s="195"/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42"/>
      <c r="Q35" s="152"/>
    </row>
    <row r="36" spans="1:17" ht="17.25" thickBot="1" thickTop="1">
      <c r="A36" s="20" t="s">
        <v>4</v>
      </c>
      <c r="B36" s="129">
        <v>2.5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130"/>
      <c r="Q36" s="38"/>
    </row>
    <row r="37" spans="1:17" ht="15.75" customHeight="1" thickTop="1">
      <c r="A37" s="194" t="s">
        <v>35</v>
      </c>
      <c r="B37" s="163" t="s">
        <v>84</v>
      </c>
      <c r="C37" s="99"/>
      <c r="D37" s="99"/>
      <c r="E37" s="99"/>
      <c r="F37" s="99"/>
      <c r="G37" s="100"/>
      <c r="H37" s="163" t="s">
        <v>89</v>
      </c>
      <c r="I37" s="99"/>
      <c r="J37" s="99"/>
      <c r="K37" s="100"/>
      <c r="L37" s="163" t="s">
        <v>93</v>
      </c>
      <c r="M37" s="99"/>
      <c r="N37" s="99"/>
      <c r="O37" s="99"/>
      <c r="P37" s="100"/>
      <c r="Q37" s="162"/>
    </row>
    <row r="38" spans="1:17" ht="29.25" customHeight="1" thickBot="1">
      <c r="A38" s="195"/>
      <c r="B38" s="132"/>
      <c r="C38" s="133"/>
      <c r="D38" s="102"/>
      <c r="E38" s="102"/>
      <c r="F38" s="133"/>
      <c r="G38" s="142"/>
      <c r="H38" s="132"/>
      <c r="I38" s="133"/>
      <c r="J38" s="133"/>
      <c r="K38" s="142"/>
      <c r="L38" s="132"/>
      <c r="M38" s="133"/>
      <c r="N38" s="133"/>
      <c r="O38" s="133"/>
      <c r="P38" s="142"/>
      <c r="Q38" s="152"/>
    </row>
    <row r="39" spans="1:17" ht="9.75" customHeight="1" thickTop="1">
      <c r="A39" s="194" t="s">
        <v>54</v>
      </c>
      <c r="B39" s="98">
        <v>350</v>
      </c>
      <c r="C39" s="99"/>
      <c r="D39" s="78">
        <v>0</v>
      </c>
      <c r="E39" s="292"/>
      <c r="F39" s="100"/>
      <c r="G39" s="242">
        <v>350</v>
      </c>
      <c r="H39" s="110">
        <v>350.1</v>
      </c>
      <c r="I39" s="110"/>
      <c r="J39" s="110"/>
      <c r="K39" s="242">
        <v>350.1</v>
      </c>
      <c r="L39" s="110">
        <v>350.9</v>
      </c>
      <c r="M39" s="110"/>
      <c r="N39" s="98"/>
      <c r="O39" s="100"/>
      <c r="P39" s="110">
        <v>350.9</v>
      </c>
      <c r="Q39" s="162">
        <v>350</v>
      </c>
    </row>
    <row r="40" spans="1:17" ht="9" customHeight="1" thickBot="1">
      <c r="A40" s="196"/>
      <c r="B40" s="101"/>
      <c r="C40" s="102"/>
      <c r="D40" s="66"/>
      <c r="E40" s="111"/>
      <c r="F40" s="103"/>
      <c r="G40" s="243"/>
      <c r="H40" s="244"/>
      <c r="I40" s="244"/>
      <c r="J40" s="244"/>
      <c r="K40" s="243"/>
      <c r="L40" s="244"/>
      <c r="M40" s="244"/>
      <c r="N40" s="132"/>
      <c r="O40" s="142"/>
      <c r="P40" s="244"/>
      <c r="Q40" s="152"/>
    </row>
    <row r="41" spans="1:17" ht="17.25" thickBot="1" thickTop="1">
      <c r="A41" s="20" t="s">
        <v>7</v>
      </c>
      <c r="B41" s="275">
        <f>B39*B36</f>
        <v>875</v>
      </c>
      <c r="C41" s="276"/>
      <c r="D41" s="85">
        <f>D39*B36</f>
        <v>0</v>
      </c>
      <c r="E41" s="84"/>
      <c r="F41" s="67"/>
      <c r="G41" s="35">
        <f>G39*B36</f>
        <v>875</v>
      </c>
      <c r="H41" s="14">
        <f>H39*B36</f>
        <v>875.25</v>
      </c>
      <c r="I41" s="14"/>
      <c r="J41" s="14"/>
      <c r="K41" s="14">
        <f>K39*B36</f>
        <v>875.25</v>
      </c>
      <c r="L41" s="14">
        <f>L39*B36</f>
        <v>877.25</v>
      </c>
      <c r="M41" s="14"/>
      <c r="N41" s="36"/>
      <c r="O41" s="58"/>
      <c r="P41" s="24">
        <f>P39*B36</f>
        <v>877.25</v>
      </c>
      <c r="Q41" s="30">
        <f>Q39*B36</f>
        <v>875</v>
      </c>
    </row>
    <row r="42" spans="1:17" ht="15.75" thickTop="1">
      <c r="A42" s="194" t="s">
        <v>36</v>
      </c>
      <c r="B42" s="278" t="s">
        <v>109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03"/>
      <c r="Q42" s="119"/>
    </row>
    <row r="43" spans="1:17" ht="15.75" thickBot="1">
      <c r="A43" s="195"/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42"/>
      <c r="Q43" s="152"/>
    </row>
    <row r="44" spans="1:17" ht="17.25" thickBot="1" thickTop="1">
      <c r="A44" s="20" t="s">
        <v>4</v>
      </c>
      <c r="B44" s="129">
        <v>27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130"/>
      <c r="Q44" s="38"/>
    </row>
    <row r="45" spans="1:17" ht="16.5" customHeight="1" thickTop="1">
      <c r="A45" s="194" t="s">
        <v>35</v>
      </c>
      <c r="B45" s="163" t="s">
        <v>85</v>
      </c>
      <c r="C45" s="99"/>
      <c r="D45" s="99"/>
      <c r="E45" s="99"/>
      <c r="F45" s="99"/>
      <c r="G45" s="100"/>
      <c r="H45" s="163" t="s">
        <v>89</v>
      </c>
      <c r="I45" s="99"/>
      <c r="J45" s="99"/>
      <c r="K45" s="100"/>
      <c r="L45" s="163" t="s">
        <v>93</v>
      </c>
      <c r="M45" s="99"/>
      <c r="N45" s="99"/>
      <c r="O45" s="99"/>
      <c r="P45" s="100"/>
      <c r="Q45" s="162"/>
    </row>
    <row r="46" spans="1:17" ht="16.5" thickBot="1">
      <c r="A46" s="195"/>
      <c r="B46" s="132" t="s">
        <v>55</v>
      </c>
      <c r="C46" s="133"/>
      <c r="D46" s="133"/>
      <c r="E46" s="102"/>
      <c r="F46" s="133"/>
      <c r="G46" s="142"/>
      <c r="H46" s="132"/>
      <c r="I46" s="133"/>
      <c r="J46" s="133"/>
      <c r="K46" s="142"/>
      <c r="L46" s="132"/>
      <c r="M46" s="133"/>
      <c r="N46" s="133"/>
      <c r="O46" s="133"/>
      <c r="P46" s="142"/>
      <c r="Q46" s="152"/>
    </row>
    <row r="47" spans="1:17" ht="17.25" thickBot="1" thickTop="1">
      <c r="A47" s="20" t="s">
        <v>10</v>
      </c>
      <c r="B47" s="98">
        <v>300</v>
      </c>
      <c r="C47" s="100"/>
      <c r="D47" s="4"/>
      <c r="E47" s="42"/>
      <c r="F47" s="15"/>
      <c r="G47" s="35">
        <v>300</v>
      </c>
      <c r="H47" s="14">
        <v>310</v>
      </c>
      <c r="I47" s="14"/>
      <c r="J47" s="14"/>
      <c r="K47" s="35">
        <v>310</v>
      </c>
      <c r="L47" s="14">
        <v>300</v>
      </c>
      <c r="M47" s="14"/>
      <c r="N47" s="39"/>
      <c r="O47" s="37"/>
      <c r="P47" s="14">
        <v>300</v>
      </c>
      <c r="Q47" s="38">
        <v>303</v>
      </c>
    </row>
    <row r="48" spans="1:17" ht="17.25" thickBot="1" thickTop="1">
      <c r="A48" s="20" t="s">
        <v>7</v>
      </c>
      <c r="B48" s="275">
        <f>B47*B44</f>
        <v>8100</v>
      </c>
      <c r="C48" s="294"/>
      <c r="D48" s="71">
        <f>D47*B44</f>
        <v>0</v>
      </c>
      <c r="E48" s="84"/>
      <c r="F48" s="67"/>
      <c r="G48" s="35">
        <f>G47*B44</f>
        <v>8100</v>
      </c>
      <c r="H48" s="14">
        <f>H47*B44</f>
        <v>8370</v>
      </c>
      <c r="I48" s="14"/>
      <c r="J48" s="14"/>
      <c r="K48" s="35">
        <f>K47*B44</f>
        <v>8370</v>
      </c>
      <c r="L48" s="14">
        <f>L47*B44</f>
        <v>8100</v>
      </c>
      <c r="M48" s="14"/>
      <c r="N48" s="39"/>
      <c r="O48" s="37"/>
      <c r="P48" s="14">
        <f>P47*B44</f>
        <v>8100</v>
      </c>
      <c r="Q48" s="38">
        <f>Q47*B44</f>
        <v>8181</v>
      </c>
    </row>
    <row r="49" spans="1:17" ht="15.75" thickTop="1">
      <c r="A49" s="194" t="s">
        <v>36</v>
      </c>
      <c r="B49" s="278" t="s">
        <v>110</v>
      </c>
      <c r="C49" s="102"/>
      <c r="D49" s="102"/>
      <c r="E49" s="102"/>
      <c r="F49" s="102"/>
      <c r="G49" s="99"/>
      <c r="H49" s="99"/>
      <c r="I49" s="99"/>
      <c r="J49" s="99"/>
      <c r="K49" s="99"/>
      <c r="L49" s="99"/>
      <c r="M49" s="99"/>
      <c r="N49" s="99"/>
      <c r="O49" s="99"/>
      <c r="P49" s="100"/>
      <c r="Q49" s="162"/>
    </row>
    <row r="50" spans="1:17" ht="15.75" thickBot="1">
      <c r="A50" s="195"/>
      <c r="B50" s="132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42"/>
      <c r="Q50" s="152"/>
    </row>
    <row r="51" spans="1:17" ht="17.25" thickBot="1" thickTop="1">
      <c r="A51" s="20" t="s">
        <v>4</v>
      </c>
      <c r="B51" s="98">
        <v>5</v>
      </c>
      <c r="C51" s="99"/>
      <c r="D51" s="99"/>
      <c r="E51" s="99"/>
      <c r="F51" s="99"/>
      <c r="G51" s="99"/>
      <c r="H51" s="273"/>
      <c r="I51" s="273"/>
      <c r="J51" s="273"/>
      <c r="K51" s="273"/>
      <c r="L51" s="273"/>
      <c r="M51" s="273"/>
      <c r="N51" s="273"/>
      <c r="O51" s="273"/>
      <c r="P51" s="130"/>
      <c r="Q51" s="38"/>
    </row>
    <row r="52" spans="1:17" ht="15.75" thickTop="1">
      <c r="A52" s="194" t="s">
        <v>35</v>
      </c>
      <c r="B52" s="277" t="s">
        <v>67</v>
      </c>
      <c r="C52" s="144"/>
      <c r="D52" s="144"/>
      <c r="E52" s="144"/>
      <c r="F52" s="144"/>
      <c r="G52" s="296"/>
      <c r="H52" s="163" t="s">
        <v>95</v>
      </c>
      <c r="I52" s="99"/>
      <c r="J52" s="99"/>
      <c r="K52" s="100"/>
      <c r="L52" s="163" t="s">
        <v>94</v>
      </c>
      <c r="M52" s="99"/>
      <c r="N52" s="99"/>
      <c r="O52" s="99"/>
      <c r="P52" s="100"/>
      <c r="Q52" s="162"/>
    </row>
    <row r="53" spans="1:17" ht="15.75" thickBot="1">
      <c r="A53" s="195"/>
      <c r="B53" s="132"/>
      <c r="C53" s="133"/>
      <c r="D53" s="133"/>
      <c r="E53" s="133"/>
      <c r="F53" s="133"/>
      <c r="G53" s="142"/>
      <c r="H53" s="132"/>
      <c r="I53" s="133"/>
      <c r="J53" s="133"/>
      <c r="K53" s="142"/>
      <c r="L53" s="132"/>
      <c r="M53" s="133"/>
      <c r="N53" s="133"/>
      <c r="O53" s="133"/>
      <c r="P53" s="142"/>
      <c r="Q53" s="152"/>
    </row>
    <row r="54" spans="1:17" ht="17.25" thickBot="1" thickTop="1">
      <c r="A54" s="72" t="s">
        <v>10</v>
      </c>
      <c r="B54" s="82">
        <v>11</v>
      </c>
      <c r="C54" s="82"/>
      <c r="D54" s="82"/>
      <c r="E54" s="82"/>
      <c r="F54" s="14"/>
      <c r="G54" s="35">
        <v>11</v>
      </c>
      <c r="H54" s="14">
        <v>12</v>
      </c>
      <c r="I54" s="14"/>
      <c r="J54" s="14"/>
      <c r="K54" s="35">
        <v>12</v>
      </c>
      <c r="L54" s="14">
        <v>11</v>
      </c>
      <c r="M54" s="14"/>
      <c r="N54" s="39"/>
      <c r="O54" s="37"/>
      <c r="P54" s="14">
        <v>11</v>
      </c>
      <c r="Q54" s="38">
        <v>11</v>
      </c>
    </row>
    <row r="55" spans="1:17" ht="17.25" thickBot="1" thickTop="1">
      <c r="A55" s="72" t="s">
        <v>7</v>
      </c>
      <c r="B55" s="82">
        <f>B54*B51</f>
        <v>55</v>
      </c>
      <c r="C55" s="82"/>
      <c r="D55" s="82">
        <f>D54*B51</f>
        <v>0</v>
      </c>
      <c r="E55" s="82"/>
      <c r="F55" s="14"/>
      <c r="G55" s="35">
        <f>G54*B51</f>
        <v>55</v>
      </c>
      <c r="H55" s="14">
        <f>H54*B51</f>
        <v>60</v>
      </c>
      <c r="I55" s="14"/>
      <c r="J55" s="14"/>
      <c r="K55" s="35">
        <f>K54*B51</f>
        <v>60</v>
      </c>
      <c r="L55" s="14">
        <f>L54*B51</f>
        <v>55</v>
      </c>
      <c r="M55" s="14"/>
      <c r="N55" s="39"/>
      <c r="O55" s="37"/>
      <c r="P55" s="14">
        <f>P54*B51</f>
        <v>55</v>
      </c>
      <c r="Q55" s="38">
        <f>Q54*B51</f>
        <v>55</v>
      </c>
    </row>
    <row r="56" spans="1:17" ht="17.25" thickBot="1" thickTop="1">
      <c r="A56" s="72" t="s">
        <v>18</v>
      </c>
      <c r="B56" s="82"/>
      <c r="C56" s="82"/>
      <c r="D56" s="82"/>
      <c r="E56" s="82"/>
      <c r="F56" s="14"/>
      <c r="G56" s="35"/>
      <c r="H56" s="14"/>
      <c r="I56" s="14"/>
      <c r="J56" s="14"/>
      <c r="K56" s="35"/>
      <c r="L56" s="14"/>
      <c r="M56" s="14"/>
      <c r="N56" s="39"/>
      <c r="O56" s="37"/>
      <c r="P56" s="14"/>
      <c r="Q56" s="38"/>
    </row>
    <row r="57" spans="1:17" ht="17.25" thickBot="1" thickTop="1">
      <c r="A57" s="72" t="s">
        <v>19</v>
      </c>
      <c r="B57" s="82"/>
      <c r="C57" s="82"/>
      <c r="D57" s="82"/>
      <c r="E57" s="82"/>
      <c r="F57" s="14"/>
      <c r="G57" s="14"/>
      <c r="H57" s="14"/>
      <c r="I57" s="14"/>
      <c r="J57" s="14"/>
      <c r="K57" s="14"/>
      <c r="L57" s="14"/>
      <c r="M57" s="14"/>
      <c r="N57" s="39"/>
      <c r="O57" s="37"/>
      <c r="P57" s="14"/>
      <c r="Q57" s="38"/>
    </row>
    <row r="58" spans="1:17" ht="17.25" thickBot="1" thickTop="1">
      <c r="A58" s="72" t="s">
        <v>37</v>
      </c>
      <c r="B58" s="70">
        <f>B55+B48+B41+B33+B26+B19+B12</f>
        <v>33280</v>
      </c>
      <c r="C58" s="70"/>
      <c r="D58" s="70" t="e">
        <f>D55+D48+D41+D33+D26+D19+D12+#REF!</f>
        <v>#REF!</v>
      </c>
      <c r="E58" s="70"/>
      <c r="F58" s="14"/>
      <c r="G58" s="35">
        <f>G55+G48+G41+G33+G26+G19+G12</f>
        <v>32320</v>
      </c>
      <c r="H58" s="14">
        <f>H55+H48+H41+H33+H26+H19+H12</f>
        <v>36375.25</v>
      </c>
      <c r="I58" s="14"/>
      <c r="J58" s="14"/>
      <c r="K58" s="35">
        <f>K55+K48+K41+K33+K26+K19+K12</f>
        <v>36375.25</v>
      </c>
      <c r="L58" s="35">
        <f>L55+L48+L41+L33+L26+L19+L12</f>
        <v>32232.25</v>
      </c>
      <c r="M58" s="14"/>
      <c r="N58" s="39"/>
      <c r="O58" s="37"/>
      <c r="P58" s="14">
        <f>P55+P48+P41+P33+P26+P19+P12</f>
        <v>32232.25</v>
      </c>
      <c r="Q58" s="38">
        <f>Q55+Q48+Q41+Q33+Q26+Q19+Q12</f>
        <v>32831</v>
      </c>
    </row>
    <row r="59" spans="1:17" ht="25.5" customHeight="1" thickBot="1" thickTop="1">
      <c r="A59" s="279" t="s">
        <v>20</v>
      </c>
      <c r="B59" s="80">
        <v>41010</v>
      </c>
      <c r="C59" s="81"/>
      <c r="D59" s="80">
        <v>40469</v>
      </c>
      <c r="E59" s="80"/>
      <c r="F59" s="298"/>
      <c r="G59" s="110"/>
      <c r="H59" s="245">
        <v>41010</v>
      </c>
      <c r="I59" s="245"/>
      <c r="J59" s="245"/>
      <c r="K59" s="181"/>
      <c r="L59" s="245">
        <v>41010</v>
      </c>
      <c r="M59" s="245"/>
      <c r="N59" s="186"/>
      <c r="O59" s="187"/>
      <c r="P59" s="245"/>
      <c r="Q59" s="284"/>
    </row>
    <row r="60" spans="1:17" ht="3.75" customHeight="1" hidden="1" thickBot="1">
      <c r="A60" s="280"/>
      <c r="B60" s="79"/>
      <c r="C60" s="79"/>
      <c r="D60" s="79"/>
      <c r="E60" s="79"/>
      <c r="F60" s="299"/>
      <c r="G60" s="244"/>
      <c r="H60" s="285"/>
      <c r="I60" s="285"/>
      <c r="J60" s="285"/>
      <c r="K60" s="184"/>
      <c r="L60" s="285"/>
      <c r="M60" s="285"/>
      <c r="N60" s="188"/>
      <c r="O60" s="189"/>
      <c r="P60" s="246"/>
      <c r="Q60" s="223"/>
    </row>
    <row r="61" spans="1:17" ht="15" customHeight="1" thickTop="1">
      <c r="A61" s="279" t="s">
        <v>21</v>
      </c>
      <c r="B61" s="283" t="s">
        <v>114</v>
      </c>
      <c r="C61" s="73"/>
      <c r="D61" s="73" t="s">
        <v>72</v>
      </c>
      <c r="E61" s="281"/>
      <c r="F61" s="281"/>
      <c r="G61" s="110"/>
      <c r="H61" s="283" t="s">
        <v>114</v>
      </c>
      <c r="I61" s="281"/>
      <c r="J61" s="281"/>
      <c r="K61" s="181"/>
      <c r="L61" s="293" t="s">
        <v>114</v>
      </c>
      <c r="M61" s="110"/>
      <c r="N61" s="98"/>
      <c r="O61" s="100"/>
      <c r="P61" s="181"/>
      <c r="Q61" s="118"/>
    </row>
    <row r="62" spans="1:17" ht="29.25" customHeight="1" thickBot="1">
      <c r="A62" s="280"/>
      <c r="B62" s="282"/>
      <c r="C62" s="73"/>
      <c r="D62" s="73"/>
      <c r="E62" s="282"/>
      <c r="F62" s="282"/>
      <c r="G62" s="244"/>
      <c r="H62" s="282"/>
      <c r="I62" s="282"/>
      <c r="J62" s="282"/>
      <c r="K62" s="184"/>
      <c r="L62" s="246"/>
      <c r="M62" s="246"/>
      <c r="N62" s="132"/>
      <c r="O62" s="142"/>
      <c r="P62" s="184"/>
      <c r="Q62" s="185"/>
    </row>
    <row r="63" spans="1:17" ht="26.25" customHeight="1" thickTop="1">
      <c r="A63" s="98" t="s">
        <v>22</v>
      </c>
      <c r="B63" s="103"/>
      <c r="C63" s="101" t="s">
        <v>23</v>
      </c>
      <c r="D63" s="102"/>
      <c r="E63" s="102"/>
      <c r="F63" s="99"/>
      <c r="G63" s="100"/>
      <c r="H63" s="287" t="s">
        <v>24</v>
      </c>
      <c r="I63" s="288"/>
      <c r="J63" s="288"/>
      <c r="K63" s="288"/>
      <c r="L63" s="288"/>
      <c r="M63" s="288"/>
      <c r="N63" s="288"/>
      <c r="O63" s="289"/>
      <c r="P63" s="257"/>
      <c r="Q63" s="258"/>
    </row>
    <row r="64" spans="1:17" ht="32.25" customHeight="1" thickBot="1">
      <c r="A64" s="92"/>
      <c r="B64" s="94"/>
      <c r="C64" s="92"/>
      <c r="D64" s="93"/>
      <c r="E64" s="93"/>
      <c r="F64" s="93"/>
      <c r="G64" s="94"/>
      <c r="H64" s="254" t="s">
        <v>25</v>
      </c>
      <c r="I64" s="290"/>
      <c r="J64" s="290"/>
      <c r="K64" s="290"/>
      <c r="L64" s="290"/>
      <c r="M64" s="290"/>
      <c r="N64" s="290"/>
      <c r="O64" s="291"/>
      <c r="P64" s="178"/>
      <c r="Q64" s="179"/>
    </row>
    <row r="65" spans="1:17" ht="16.5" customHeight="1" thickBot="1">
      <c r="A65" s="202" t="s">
        <v>26</v>
      </c>
      <c r="B65" s="215"/>
      <c r="C65" s="286" t="s">
        <v>99</v>
      </c>
      <c r="D65" s="249"/>
      <c r="E65" s="249"/>
      <c r="F65" s="249"/>
      <c r="G65" s="215"/>
      <c r="H65" s="286" t="s">
        <v>98</v>
      </c>
      <c r="I65" s="249"/>
      <c r="J65" s="249"/>
      <c r="K65" s="249"/>
      <c r="L65" s="249"/>
      <c r="M65" s="249"/>
      <c r="N65" s="249"/>
      <c r="O65" s="215"/>
      <c r="P65" s="178"/>
      <c r="Q65" s="179"/>
    </row>
    <row r="66" spans="1:17" ht="16.5" thickBot="1">
      <c r="A66" s="202" t="s">
        <v>29</v>
      </c>
      <c r="B66" s="215"/>
      <c r="C66" s="286" t="s">
        <v>97</v>
      </c>
      <c r="D66" s="249"/>
      <c r="E66" s="249"/>
      <c r="F66" s="249"/>
      <c r="G66" s="215"/>
      <c r="H66" s="286" t="s">
        <v>101</v>
      </c>
      <c r="I66" s="249"/>
      <c r="J66" s="249"/>
      <c r="K66" s="249"/>
      <c r="L66" s="249"/>
      <c r="M66" s="249"/>
      <c r="N66" s="249"/>
      <c r="O66" s="215"/>
      <c r="P66" s="178"/>
      <c r="Q66" s="179"/>
    </row>
    <row r="67" spans="1:17" ht="16.5" thickBot="1">
      <c r="A67" s="202" t="s">
        <v>30</v>
      </c>
      <c r="B67" s="215"/>
      <c r="C67" s="286" t="s">
        <v>100</v>
      </c>
      <c r="D67" s="249"/>
      <c r="E67" s="249"/>
      <c r="F67" s="249"/>
      <c r="G67" s="215"/>
      <c r="H67" s="286" t="s">
        <v>102</v>
      </c>
      <c r="I67" s="249"/>
      <c r="J67" s="249"/>
      <c r="K67" s="249"/>
      <c r="L67" s="249"/>
      <c r="M67" s="249"/>
      <c r="N67" s="249"/>
      <c r="O67" s="215"/>
      <c r="P67" s="178"/>
      <c r="Q67" s="179"/>
    </row>
    <row r="69" spans="1:6" ht="15.75">
      <c r="A69" s="295" t="s">
        <v>113</v>
      </c>
      <c r="B69" s="214"/>
      <c r="C69" s="214"/>
      <c r="D69" s="214"/>
      <c r="E69" s="214"/>
      <c r="F69" s="214"/>
    </row>
    <row r="70" spans="1:12" ht="15.75">
      <c r="A70" s="295" t="s">
        <v>82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</row>
    <row r="71" spans="1:7" ht="15.75">
      <c r="A71" s="295" t="s">
        <v>103</v>
      </c>
      <c r="B71" s="214"/>
      <c r="C71" s="214"/>
      <c r="D71" s="214"/>
      <c r="E71" s="214"/>
      <c r="F71" s="214"/>
      <c r="G71" s="214"/>
    </row>
  </sheetData>
  <sheetProtection/>
  <mergeCells count="148">
    <mergeCell ref="P59:P60"/>
    <mergeCell ref="F59:F60"/>
    <mergeCell ref="H59:H60"/>
    <mergeCell ref="I59:I60"/>
    <mergeCell ref="J59:J60"/>
    <mergeCell ref="L59:L60"/>
    <mergeCell ref="K59:K60"/>
    <mergeCell ref="C67:G67"/>
    <mergeCell ref="C63:G64"/>
    <mergeCell ref="G59:G60"/>
    <mergeCell ref="H67:O67"/>
    <mergeCell ref="B61:B62"/>
    <mergeCell ref="E61:E62"/>
    <mergeCell ref="A67:B67"/>
    <mergeCell ref="A63:B64"/>
    <mergeCell ref="A59:A60"/>
    <mergeCell ref="A71:G71"/>
    <mergeCell ref="A1:Q1"/>
    <mergeCell ref="A2:G2"/>
    <mergeCell ref="K2:Q2"/>
    <mergeCell ref="A37:A38"/>
    <mergeCell ref="A45:A46"/>
    <mergeCell ref="A52:A53"/>
    <mergeCell ref="A6:A7"/>
    <mergeCell ref="A13:A14"/>
    <mergeCell ref="M61:M62"/>
    <mergeCell ref="B48:C48"/>
    <mergeCell ref="A70:L70"/>
    <mergeCell ref="H65:O65"/>
    <mergeCell ref="B52:G53"/>
    <mergeCell ref="H52:K53"/>
    <mergeCell ref="L52:P53"/>
    <mergeCell ref="P67:Q67"/>
    <mergeCell ref="A65:B65"/>
    <mergeCell ref="C65:G65"/>
    <mergeCell ref="A69:F69"/>
    <mergeCell ref="A34:A35"/>
    <mergeCell ref="A42:A43"/>
    <mergeCell ref="A49:A50"/>
    <mergeCell ref="N61:O62"/>
    <mergeCell ref="E39:E40"/>
    <mergeCell ref="I61:I62"/>
    <mergeCell ref="J61:J62"/>
    <mergeCell ref="L61:L62"/>
    <mergeCell ref="N59:O60"/>
    <mergeCell ref="B47:C47"/>
    <mergeCell ref="A9:A10"/>
    <mergeCell ref="A16:A17"/>
    <mergeCell ref="A23:A24"/>
    <mergeCell ref="A30:A31"/>
    <mergeCell ref="A20:A21"/>
    <mergeCell ref="A27:A28"/>
    <mergeCell ref="P65:Q65"/>
    <mergeCell ref="A66:B66"/>
    <mergeCell ref="C66:G66"/>
    <mergeCell ref="H66:O66"/>
    <mergeCell ref="P66:Q66"/>
    <mergeCell ref="H63:O63"/>
    <mergeCell ref="H64:O64"/>
    <mergeCell ref="P63:Q64"/>
    <mergeCell ref="Q52:Q53"/>
    <mergeCell ref="A61:A62"/>
    <mergeCell ref="F61:F62"/>
    <mergeCell ref="G61:G62"/>
    <mergeCell ref="K61:K62"/>
    <mergeCell ref="P61:P62"/>
    <mergeCell ref="H61:H62"/>
    <mergeCell ref="Q59:Q60"/>
    <mergeCell ref="Q61:Q62"/>
    <mergeCell ref="M59:M60"/>
    <mergeCell ref="B44:P44"/>
    <mergeCell ref="B45:G45"/>
    <mergeCell ref="B46:G46"/>
    <mergeCell ref="H45:K46"/>
    <mergeCell ref="L45:P46"/>
    <mergeCell ref="Q45:Q46"/>
    <mergeCell ref="B49:P50"/>
    <mergeCell ref="Q49:Q50"/>
    <mergeCell ref="B51:P51"/>
    <mergeCell ref="P39:P40"/>
    <mergeCell ref="Q39:Q40"/>
    <mergeCell ref="B41:C41"/>
    <mergeCell ref="B42:P43"/>
    <mergeCell ref="Q42:Q43"/>
    <mergeCell ref="I39:I40"/>
    <mergeCell ref="J39:J40"/>
    <mergeCell ref="K39:K40"/>
    <mergeCell ref="L39:L40"/>
    <mergeCell ref="M39:M40"/>
    <mergeCell ref="N39:O40"/>
    <mergeCell ref="A39:A40"/>
    <mergeCell ref="B39:C40"/>
    <mergeCell ref="F39:F40"/>
    <mergeCell ref="G39:G40"/>
    <mergeCell ref="H39:H40"/>
    <mergeCell ref="B34:P35"/>
    <mergeCell ref="Q34:Q35"/>
    <mergeCell ref="B36:P36"/>
    <mergeCell ref="B37:G38"/>
    <mergeCell ref="H37:K38"/>
    <mergeCell ref="L37:P38"/>
    <mergeCell ref="Q37:Q38"/>
    <mergeCell ref="B32:C32"/>
    <mergeCell ref="B33:C33"/>
    <mergeCell ref="B27:P28"/>
    <mergeCell ref="Q27:Q28"/>
    <mergeCell ref="B29:P29"/>
    <mergeCell ref="B30:G31"/>
    <mergeCell ref="H30:K31"/>
    <mergeCell ref="L30:P31"/>
    <mergeCell ref="Q30:Q31"/>
    <mergeCell ref="B25:C25"/>
    <mergeCell ref="B26:C26"/>
    <mergeCell ref="B20:P21"/>
    <mergeCell ref="Q20:Q21"/>
    <mergeCell ref="B22:P22"/>
    <mergeCell ref="B23:G24"/>
    <mergeCell ref="H23:K24"/>
    <mergeCell ref="L23:P24"/>
    <mergeCell ref="Q23:Q24"/>
    <mergeCell ref="B18:C18"/>
    <mergeCell ref="B19:C19"/>
    <mergeCell ref="B13:Q14"/>
    <mergeCell ref="B15:Q15"/>
    <mergeCell ref="B16:G17"/>
    <mergeCell ref="H16:K17"/>
    <mergeCell ref="L16:P17"/>
    <mergeCell ref="Q16:Q17"/>
    <mergeCell ref="B11:C11"/>
    <mergeCell ref="B12:C12"/>
    <mergeCell ref="Q9:Q10"/>
    <mergeCell ref="B6:P7"/>
    <mergeCell ref="Q6:Q7"/>
    <mergeCell ref="B8:P8"/>
    <mergeCell ref="B9:G10"/>
    <mergeCell ref="H9:K9"/>
    <mergeCell ref="H10:K10"/>
    <mergeCell ref="L9:P10"/>
    <mergeCell ref="O3:P5"/>
    <mergeCell ref="G3:G5"/>
    <mergeCell ref="Q3:Q5"/>
    <mergeCell ref="L3:N4"/>
    <mergeCell ref="A3:A5"/>
    <mergeCell ref="B3:F4"/>
    <mergeCell ref="H3:J4"/>
    <mergeCell ref="K3:K5"/>
    <mergeCell ref="B5:C5"/>
    <mergeCell ref="D5:E5"/>
  </mergeCells>
  <printOptions/>
  <pageMargins left="0.5905511811023623" right="0.15748031496062992" top="0.7480314960629921" bottom="0.2362204724409449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2012-04-27T06:01:40Z</cp:lastPrinted>
  <dcterms:created xsi:type="dcterms:W3CDTF">2009-10-23T03:44:58Z</dcterms:created>
  <dcterms:modified xsi:type="dcterms:W3CDTF">2012-04-27T06:02:28Z</dcterms:modified>
  <cp:category/>
  <cp:version/>
  <cp:contentType/>
  <cp:contentStatus/>
</cp:coreProperties>
</file>