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240" windowHeight="9240" activeTab="0"/>
  </bookViews>
  <sheets>
    <sheet name="Лист3" sheetId="1" r:id="rId1"/>
    <sheet name="Лист1" sheetId="2" r:id="rId2"/>
    <sheet name="Лист2" sheetId="3" r:id="rId3"/>
  </sheets>
  <externalReferences>
    <externalReference r:id="rId6"/>
    <externalReference r:id="rId7"/>
  </externalReferences>
  <definedNames>
    <definedName name="_xlnm.Print_Area" localSheetId="0">'Лист3'!$A$1:$L$69</definedName>
  </definedNames>
  <calcPr fullCalcOnLoad="1"/>
</workbook>
</file>

<file path=xl/sharedStrings.xml><?xml version="1.0" encoding="utf-8"?>
<sst xmlns="http://schemas.openxmlformats.org/spreadsheetml/2006/main" count="98" uniqueCount="63">
  <si>
    <t>кг</t>
  </si>
  <si>
    <t>IV. ОБОСНОВАНИЕ НАЧАЛЬНОЙ (МАКСИМАЛЬНОЙ) ЦЕНЫ  ГРАЖДАНСКО-ПРАВОВОГО ДОГОВОРА</t>
  </si>
  <si>
    <t>№ п.п (вида товара)</t>
  </si>
  <si>
    <t>Наименование  товара</t>
  </si>
  <si>
    <t>Характеристика товара</t>
  </si>
  <si>
    <t>Ед. тарифа</t>
  </si>
  <si>
    <t>Кол-во</t>
  </si>
  <si>
    <t>Единичные цены (тарифы)</t>
  </si>
  <si>
    <t>Средняя цена, руб.</t>
  </si>
  <si>
    <t>Начальная цена, руб.</t>
  </si>
  <si>
    <t>1*</t>
  </si>
  <si>
    <t>2*</t>
  </si>
  <si>
    <t>3*</t>
  </si>
  <si>
    <t>Итого:</t>
  </si>
  <si>
    <t>Всего:</t>
  </si>
  <si>
    <t>шт.</t>
  </si>
  <si>
    <t>Яйцо куриное</t>
  </si>
  <si>
    <t>Метод сопоставимых рыночных цен: анализ рынка</t>
  </si>
  <si>
    <t>Шлифованный, круглый, высший сорт, в мешках не менее 5 кг.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18 месяцев. Упакова маркированная, без повреждений. ГОСТ Р  55289-2012.</t>
  </si>
  <si>
    <t>Высший сорт, цвет желтый разных оттенков,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9 месяцев. Упаковка  не менее 5 кг, маркированная, без повреждений. ГОСТ 572-60.</t>
  </si>
  <si>
    <t>Шлифованный, весовой, сорт первый,  цвет желтый.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20 месяцев. Упаковка не менее 5 кг, маркированная, без повреждений. ГОСТ 6201-68.</t>
  </si>
  <si>
    <t>Марки МТ, цвет бело-желтый,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10 месяцев. Упаковка не менее 5 кг, маркированная, без повреждений. ГОСТ 7022-97.</t>
  </si>
  <si>
    <t>Высший сорт, цвет желтый разных оттенков, запах свойственный пшеничной крупе без посторонних запахов, не затхлый, не плесневый, вкус свойственный пшеничной крупе, без посторонних привкусов не кислый, не горький, без зараженности, загрязнений и примесей. Упаковка не менее 5 кг, маркированная без повреждений. Срок годности не более 14 месяцев. ГОСТ 276-60.</t>
  </si>
  <si>
    <t>Шлифованная, цвет зерна белый с  темными полосками, вкус свойственный данному виду без кислого, горького и других посторонних привкусов, без зараженности, загрязнений и примесей. Упаковка не менее 5 кг, маркированная, без повреждений. Срок годности не более 18 месяцев. ГОСТ 5784-60</t>
  </si>
  <si>
    <t>Высший сорт, запах свойственный данному виду, без посторонних запахов, не затхлый, не плесневый, вкус свойственный хлопьям, без посторонних привкусов не кислый, не горький, без зараженности, загрязнений и примесей. Упаковка не менее 5 кг, маркированная, без повреждений. Срок годности не более 4 месяцев. ГОСТ 21149-93</t>
  </si>
  <si>
    <t>Крупа рисовая</t>
  </si>
  <si>
    <t>Ядрица, первый сорт, цвет кремовый с желтоватым  оттенком.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20 месяцев. В мешках не менее 5 кг, маркированная, без повреждений. ГОСТ  Р 55290-2012</t>
  </si>
  <si>
    <t>Крупа кукурузная</t>
  </si>
  <si>
    <t>Лавровый лист</t>
  </si>
  <si>
    <t>упак</t>
  </si>
  <si>
    <t>Какао-порошок</t>
  </si>
  <si>
    <t>Кофейный напиток</t>
  </si>
  <si>
    <t>Чай черный</t>
  </si>
  <si>
    <t xml:space="preserve">Кофейный напиток, не содержащий натуральный кофе, фасовка не менее 100гр. и не более 150 гр., в соответствии  ГОСТ Р 50364-92, без посторонних привкусов и запахов, упаковка без повреждений. </t>
  </si>
  <si>
    <t xml:space="preserve">Лавровый лист, пачка не менее 10 гр. и не более 25 гр., не поврежденные вредителями, продолговатые, ланцетовидные, овальные, по окраске зеленые, сероватые с серебристом оттенком, запах и вкус свойственный лавровому листу, без постороннего запаха и привкуса, упаковка без повреждений  в соответствии  ГОСТ 17594-81 </t>
  </si>
  <si>
    <t>Шлифованная, цвет белый и(или) желтый с оттенком, без зараженности, загрязнений и примесей. Запах свойственный кукурузной крупе не затхлый, не плесневый; имеет вкус свойственный кукурузной крупе не кислый, не горький. Упаковка не менее 5 кг, маркированная, без повреждений. Срок годности не более 10 месяцев. ГОСТ 6002-69 ТР ТС 015/2011.</t>
  </si>
  <si>
    <t>Коммерческое предложение б/н от 07.11.2017г</t>
  </si>
  <si>
    <t>Коммерческое предложение б/н  от 07.11.2017г</t>
  </si>
  <si>
    <t>Муниципальное бюджетное общеобразовательное учреждение "Средняя общеобразовательная школа №5"</t>
  </si>
  <si>
    <t xml:space="preserve"> Директор школы ________________________А.А. Латыпов</t>
  </si>
  <si>
    <t>Коммерческое предложение б/н от 14.11.2017г</t>
  </si>
  <si>
    <t>Дата составления сводной  таблицы  от 15.11.2017 года</t>
  </si>
  <si>
    <t>Крупа ячневая</t>
  </si>
  <si>
    <t xml:space="preserve"> Дробленая, цвет белый с желтоватым оттенком, вкус свойственный данному виду без кислого, горького и других посторонних привкусов, без зараженности, загрязнений и примесей, запах свойственный данному виду, без затхлого плесневого и других посторонних запахов, без зараженности, загрязнений и примесей. Упаковка не менее 5 кг, маркированная, без повреждений. Срок не более 15 месяцев.ГОСТ 5784-60 ТР ТС 015/2011.</t>
  </si>
  <si>
    <t>Горох колотый</t>
  </si>
  <si>
    <t>Итого: Начальная (максимальная) цена договора: 2 063 444 (два миллиона шестьдесят три тысячи четыреста сорок четыре) рубля 24 копейки</t>
  </si>
  <si>
    <t>Исполнитель: Заведующий хозяйством Акопова Т.А.</t>
  </si>
  <si>
    <t xml:space="preserve">Аукцион в электронной форме на поставку продуктов питания (крупа, чай, мука) </t>
  </si>
  <si>
    <t xml:space="preserve">Хлопья овсяные Геркулес </t>
  </si>
  <si>
    <t xml:space="preserve">Крупа гречневая </t>
  </si>
  <si>
    <t xml:space="preserve">Крупа пшенная </t>
  </si>
  <si>
    <t xml:space="preserve">Крупа манная </t>
  </si>
  <si>
    <t xml:space="preserve">Крупа пшеничная </t>
  </si>
  <si>
    <t xml:space="preserve">Крупа перловая </t>
  </si>
  <si>
    <t>Масло подсолнечное, дезодорированное, менее 1 л, марки «Д», вкус и запах обезличенный,  прозрачное, без осадка, для производства  продуктов детского питания, ГОСТ 1129-2013, ТР ТС 024/2011</t>
  </si>
  <si>
    <t>Масло подсолнечное</t>
  </si>
  <si>
    <t>Яйцо куриное. 1 категории,  ГОСТ 31654-2012, пищевое столовое 1 категории, скорлупа яйца чистая, целая, крепкая, без повреждений.</t>
  </si>
  <si>
    <t>Чай черный, байховый листовой, высший сорт, фасовка не менее 100 гр. и не более 200 гр., ГОСТ 32573-2013, ровный однородный, хорошо скрученный, черного цвета, без поседения, без примесей древесины и чайной пыли, упаковка без повреждений</t>
  </si>
  <si>
    <t xml:space="preserve">Мука пшеничная, высшего сорта, весовая, в мешках не менее 5 кг. и не более 10 кг., ГОСТ 52189-2003, цвет белый и (или) белый с кремовым оттенком,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фасовка без повреждений, маркированная </t>
  </si>
  <si>
    <t>Мука пшеничная</t>
  </si>
  <si>
    <t>Крупа фасоль</t>
  </si>
  <si>
    <t xml:space="preserve">Крупа фасоль. Чистая отбор зерен ровного размера, без затхлого солодового плесневелого, других посторонних запахов. Фасованная 700гр. Упаковка без повреждений,  ГОСТ 7758-75. </t>
  </si>
  <si>
    <t xml:space="preserve">Какао-порошок. Быстрорастворимый, фасовка не менее 250 гр. и не более 500 гр., в соответствии  ГОСТ 108-2014, без посторонних привкусов и запахов, без добавления растительных жиров, упаковка без повреждений </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</si>
</sst>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_р_."/>
  </numFmts>
  <fonts count="53">
    <font>
      <sz val="10"/>
      <name val="Arial"/>
      <family val="0"/>
    </font>
    <font>
      <b/>
      <sz val="12"/>
      <name val="Times New Roman"/>
      <family val="1"/>
    </font>
    <font>
      <sz val="12"/>
      <name val="Times New Roman"/>
      <family val="1"/>
    </font>
    <font>
      <sz val="12"/>
      <name val="Arial"/>
      <family val="2"/>
    </font>
    <font>
      <sz val="12"/>
      <name val="Calibri"/>
      <family val="2"/>
    </font>
    <font>
      <i/>
      <sz val="12"/>
      <name val="Times New Roman"/>
      <family val="1"/>
    </font>
    <font>
      <b/>
      <sz val="12"/>
      <name val="Calibri"/>
      <family val="2"/>
    </font>
    <font>
      <sz val="10"/>
      <name val="Times New Roman"/>
      <family val="1"/>
    </font>
    <font>
      <sz val="11"/>
      <name val="Times New Roman"/>
      <family val="1"/>
    </font>
    <font>
      <sz val="11"/>
      <name val="Calibri"/>
      <family val="2"/>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0" fillId="32" borderId="0" applyNumberFormat="0" applyBorder="0" applyAlignment="0" applyProtection="0"/>
  </cellStyleXfs>
  <cellXfs count="60">
    <xf numFmtId="0" fontId="0" fillId="0" borderId="0" xfId="0" applyAlignment="1">
      <alignment/>
    </xf>
    <xf numFmtId="0" fontId="2" fillId="33" borderId="10" xfId="0" applyFont="1" applyFill="1" applyBorder="1" applyAlignment="1">
      <alignment vertical="center" wrapText="1"/>
    </xf>
    <xf numFmtId="0" fontId="1" fillId="33" borderId="11" xfId="0" applyFont="1" applyFill="1" applyBorder="1" applyAlignment="1">
      <alignment vertical="center" wrapText="1"/>
    </xf>
    <xf numFmtId="0" fontId="1" fillId="33" borderId="12" xfId="0" applyFont="1" applyFill="1" applyBorder="1" applyAlignment="1">
      <alignment vertical="center" wrapText="1"/>
    </xf>
    <xf numFmtId="0" fontId="1" fillId="33" borderId="12" xfId="0" applyFont="1" applyFill="1" applyBorder="1" applyAlignment="1">
      <alignment horizontal="center" vertical="center" wrapText="1"/>
    </xf>
    <xf numFmtId="0" fontId="1" fillId="33" borderId="12" xfId="0" applyFont="1" applyFill="1" applyBorder="1" applyAlignment="1">
      <alignment horizontal="left" vertical="center"/>
    </xf>
    <xf numFmtId="0" fontId="2" fillId="33" borderId="10" xfId="0" applyFont="1" applyFill="1" applyBorder="1" applyAlignment="1">
      <alignment horizontal="center" vertical="center" wrapText="1"/>
    </xf>
    <xf numFmtId="0" fontId="4" fillId="33" borderId="0" xfId="0" applyFont="1" applyFill="1" applyAlignment="1">
      <alignment/>
    </xf>
    <xf numFmtId="0" fontId="5" fillId="33" borderId="12" xfId="0" applyFont="1" applyFill="1" applyBorder="1" applyAlignment="1">
      <alignment vertical="center" wrapText="1"/>
    </xf>
    <xf numFmtId="2" fontId="6" fillId="33" borderId="12" xfId="0" applyNumberFormat="1" applyFont="1" applyFill="1" applyBorder="1" applyAlignment="1">
      <alignment/>
    </xf>
    <xf numFmtId="0" fontId="6" fillId="33" borderId="0" xfId="0" applyFont="1" applyFill="1" applyAlignment="1">
      <alignment/>
    </xf>
    <xf numFmtId="0" fontId="1" fillId="33" borderId="11" xfId="0" applyFont="1" applyFill="1" applyBorder="1" applyAlignment="1">
      <alignment horizontal="left" vertical="center"/>
    </xf>
    <xf numFmtId="192" fontId="6" fillId="33" borderId="13" xfId="0" applyNumberFormat="1" applyFont="1" applyFill="1" applyBorder="1" applyAlignment="1">
      <alignment/>
    </xf>
    <xf numFmtId="0" fontId="1" fillId="33" borderId="0" xfId="0" applyFont="1" applyFill="1" applyBorder="1" applyAlignment="1">
      <alignment horizontal="left" vertical="center"/>
    </xf>
    <xf numFmtId="0" fontId="4" fillId="33" borderId="0" xfId="0" applyFont="1" applyFill="1" applyBorder="1" applyAlignment="1">
      <alignment/>
    </xf>
    <xf numFmtId="0" fontId="0" fillId="33" borderId="0" xfId="0" applyFill="1" applyAlignment="1">
      <alignment/>
    </xf>
    <xf numFmtId="0" fontId="3" fillId="33" borderId="0" xfId="0" applyFont="1" applyFill="1" applyAlignment="1">
      <alignment/>
    </xf>
    <xf numFmtId="0" fontId="2" fillId="33" borderId="10" xfId="0" applyFont="1" applyFill="1" applyBorder="1" applyAlignment="1">
      <alignment horizontal="center" vertical="center" wrapText="1"/>
    </xf>
    <xf numFmtId="192" fontId="2" fillId="33" borderId="10" xfId="0" applyNumberFormat="1" applyFont="1" applyFill="1" applyBorder="1" applyAlignment="1">
      <alignment horizontal="center" vertical="center" wrapText="1"/>
    </xf>
    <xf numFmtId="192" fontId="2" fillId="33" borderId="10" xfId="0" applyNumberFormat="1" applyFont="1" applyFill="1" applyBorder="1" applyAlignment="1">
      <alignment horizontal="center" vertical="center"/>
    </xf>
    <xf numFmtId="187" fontId="6" fillId="33" borderId="13" xfId="60" applyFont="1" applyFill="1" applyBorder="1" applyAlignment="1">
      <alignment horizontal="center"/>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vertical="center" wrapText="1"/>
    </xf>
    <xf numFmtId="0" fontId="2" fillId="33" borderId="13"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2" fillId="33" borderId="0" xfId="0" applyFont="1" applyFill="1" applyAlignment="1">
      <alignment/>
    </xf>
    <xf numFmtId="0" fontId="0" fillId="0" borderId="12" xfId="0" applyFont="1" applyFill="1" applyBorder="1" applyAlignment="1">
      <alignment/>
    </xf>
    <xf numFmtId="0" fontId="0" fillId="0" borderId="14" xfId="0" applyFont="1" applyFill="1" applyBorder="1" applyAlignment="1">
      <alignment/>
    </xf>
    <xf numFmtId="0" fontId="0" fillId="0" borderId="0" xfId="0" applyFont="1" applyFill="1" applyBorder="1" applyAlignment="1">
      <alignment/>
    </xf>
    <xf numFmtId="0" fontId="7" fillId="0" borderId="10" xfId="0" applyFont="1" applyFill="1" applyBorder="1" applyAlignment="1">
      <alignment wrapText="1"/>
    </xf>
    <xf numFmtId="0" fontId="51" fillId="33" borderId="10" xfId="0" applyFont="1" applyFill="1" applyBorder="1" applyAlignment="1">
      <alignment horizontal="left" vertical="center" wrapText="1"/>
    </xf>
    <xf numFmtId="0" fontId="7" fillId="0" borderId="10" xfId="0" applyFont="1" applyBorder="1" applyAlignment="1">
      <alignment horizontal="justify" vertical="top" wrapText="1"/>
    </xf>
    <xf numFmtId="0" fontId="7" fillId="0" borderId="0" xfId="0" applyFont="1" applyFill="1" applyBorder="1" applyAlignment="1">
      <alignment vertical="center" wrapText="1"/>
    </xf>
    <xf numFmtId="0" fontId="51" fillId="0" borderId="0" xfId="0" applyFont="1" applyFill="1" applyBorder="1" applyAlignment="1">
      <alignment horizontal="left" vertical="center" wrapText="1"/>
    </xf>
    <xf numFmtId="0" fontId="7" fillId="33" borderId="12" xfId="0" applyFont="1" applyFill="1" applyBorder="1" applyAlignment="1">
      <alignment vertical="center" wrapText="1"/>
    </xf>
    <xf numFmtId="0" fontId="51" fillId="33" borderId="0" xfId="0" applyFont="1" applyFill="1" applyAlignment="1">
      <alignment horizontal="left" vertical="center" wrapText="1"/>
    </xf>
    <xf numFmtId="0" fontId="7" fillId="33" borderId="10" xfId="0" applyFont="1" applyFill="1" applyBorder="1" applyAlignment="1">
      <alignment wrapText="1"/>
    </xf>
    <xf numFmtId="0" fontId="8" fillId="34" borderId="10" xfId="0" applyFont="1" applyFill="1" applyBorder="1" applyAlignment="1">
      <alignment horizontal="center" vertical="top" wrapText="1"/>
    </xf>
    <xf numFmtId="0" fontId="8" fillId="34" borderId="0" xfId="0" applyFont="1" applyFill="1" applyBorder="1" applyAlignment="1">
      <alignment horizontal="left" vertical="top" wrapText="1"/>
    </xf>
    <xf numFmtId="0" fontId="8" fillId="34" borderId="0" xfId="0" applyFont="1" applyFill="1" applyBorder="1" applyAlignment="1">
      <alignment/>
    </xf>
    <xf numFmtId="0" fontId="9" fillId="34" borderId="0" xfId="0" applyFont="1" applyFill="1" applyAlignment="1">
      <alignment/>
    </xf>
    <xf numFmtId="0" fontId="8" fillId="34" borderId="0" xfId="0" applyFont="1" applyFill="1" applyAlignment="1">
      <alignment/>
    </xf>
    <xf numFmtId="0" fontId="8" fillId="34" borderId="15" xfId="0" applyFont="1" applyFill="1" applyBorder="1" applyAlignment="1">
      <alignment horizontal="center" vertical="top" wrapText="1"/>
    </xf>
    <xf numFmtId="0" fontId="10" fillId="34" borderId="0" xfId="0" applyFont="1" applyFill="1" applyBorder="1" applyAlignment="1">
      <alignment horizontal="left" vertical="center"/>
    </xf>
    <xf numFmtId="0" fontId="8" fillId="34" borderId="0" xfId="0" applyFont="1" applyFill="1" applyAlignment="1">
      <alignment/>
    </xf>
    <xf numFmtId="0" fontId="4" fillId="33" borderId="16" xfId="0" applyFont="1" applyFill="1" applyBorder="1" applyAlignment="1">
      <alignment horizontal="center"/>
    </xf>
    <xf numFmtId="0" fontId="4" fillId="33" borderId="15" xfId="0" applyFont="1" applyFill="1" applyBorder="1" applyAlignment="1">
      <alignment horizontal="center"/>
    </xf>
    <xf numFmtId="0" fontId="2" fillId="33" borderId="17" xfId="0" applyFont="1" applyFill="1" applyBorder="1" applyAlignment="1">
      <alignment horizontal="left"/>
    </xf>
    <xf numFmtId="0" fontId="2" fillId="33" borderId="18"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8" fillId="34" borderId="11" xfId="0" applyFont="1" applyFill="1" applyBorder="1" applyAlignment="1">
      <alignment horizontal="left" vertical="top" wrapText="1"/>
    </xf>
    <xf numFmtId="0" fontId="52" fillId="0" borderId="13" xfId="0" applyFont="1" applyBorder="1" applyAlignment="1">
      <alignment horizontal="left" vertical="top" wrapText="1"/>
    </xf>
    <xf numFmtId="0" fontId="1" fillId="33" borderId="0" xfId="0" applyFont="1" applyFill="1" applyAlignment="1">
      <alignment horizontal="left"/>
    </xf>
    <xf numFmtId="0" fontId="2" fillId="33" borderId="0" xfId="0" applyFont="1" applyFill="1" applyAlignment="1">
      <alignment horizontal="left"/>
    </xf>
    <xf numFmtId="0" fontId="2" fillId="33" borderId="16"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52" fillId="0" borderId="13"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3;&#1052;&#1062;%20&#1096;&#1082;&#1086;&#1083;&#107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3;&#1052;&#1062;%20&#1089;&#1072;&#10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3"/>
      <sheetName val="Лист1"/>
      <sheetName val="Лист2"/>
    </sheetNames>
    <sheetDataSet>
      <sheetData sheetId="0">
        <row r="7">
          <cell r="E7">
            <v>1180</v>
          </cell>
        </row>
        <row r="9">
          <cell r="E9">
            <v>3200</v>
          </cell>
        </row>
        <row r="11">
          <cell r="E11">
            <v>80</v>
          </cell>
        </row>
        <row r="13">
          <cell r="E13">
            <v>120</v>
          </cell>
        </row>
        <row r="15">
          <cell r="E15">
            <v>280</v>
          </cell>
        </row>
        <row r="17">
          <cell r="E17">
            <v>880</v>
          </cell>
        </row>
        <row r="19">
          <cell r="E19">
            <v>30</v>
          </cell>
        </row>
        <row r="21">
          <cell r="E21">
            <v>670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3"/>
      <sheetName val="Лист1"/>
      <sheetName val="Лист2"/>
    </sheetNames>
    <sheetDataSet>
      <sheetData sheetId="0">
        <row r="7">
          <cell r="E7">
            <v>410</v>
          </cell>
        </row>
        <row r="9">
          <cell r="E9">
            <v>900</v>
          </cell>
        </row>
        <row r="15">
          <cell r="E15">
            <v>170</v>
          </cell>
        </row>
        <row r="17">
          <cell r="E17">
            <v>440</v>
          </cell>
        </row>
        <row r="19">
          <cell r="E19">
            <v>380</v>
          </cell>
        </row>
        <row r="21">
          <cell r="E21">
            <v>108</v>
          </cell>
        </row>
        <row r="23">
          <cell r="E23">
            <v>130</v>
          </cell>
        </row>
        <row r="25">
          <cell r="E25">
            <v>120</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52"/>
  <sheetViews>
    <sheetView tabSelected="1" view="pageBreakPreview" zoomScale="58" zoomScaleSheetLayoutView="58" zoomScalePageLayoutView="0" workbookViewId="0" topLeftCell="A22">
      <selection activeCell="F35" sqref="F35"/>
    </sheetView>
  </sheetViews>
  <sheetFormatPr defaultColWidth="9.140625" defaultRowHeight="12.75"/>
  <cols>
    <col min="1" max="1" width="6.140625" style="15" customWidth="1"/>
    <col min="2" max="2" width="19.00390625" style="15" customWidth="1"/>
    <col min="3" max="3" width="71.57421875" style="15" customWidth="1"/>
    <col min="4" max="4" width="9.57421875" style="15" customWidth="1"/>
    <col min="5" max="5" width="8.421875" style="15" customWidth="1"/>
    <col min="6" max="6" width="11.57421875" style="15" customWidth="1"/>
    <col min="7" max="7" width="10.00390625" style="15" customWidth="1"/>
    <col min="8" max="8" width="9.7109375" style="15" customWidth="1"/>
    <col min="9" max="9" width="10.421875" style="15" customWidth="1"/>
    <col min="10" max="10" width="17.00390625" style="15" customWidth="1"/>
    <col min="11" max="11" width="11.7109375" style="15" customWidth="1"/>
    <col min="12" max="12" width="14.140625" style="15" customWidth="1"/>
    <col min="13" max="13" width="19.57421875" style="15" customWidth="1"/>
    <col min="14" max="16384" width="9.140625" style="15" customWidth="1"/>
  </cols>
  <sheetData>
    <row r="2" spans="1:13" ht="19.5" customHeight="1">
      <c r="A2" s="55" t="s">
        <v>1</v>
      </c>
      <c r="B2" s="55"/>
      <c r="C2" s="55"/>
      <c r="D2" s="55"/>
      <c r="E2" s="55"/>
      <c r="F2" s="55"/>
      <c r="G2" s="55"/>
      <c r="H2" s="55"/>
      <c r="I2" s="55"/>
      <c r="J2" s="55"/>
      <c r="K2" s="55"/>
      <c r="L2" s="55"/>
      <c r="M2" s="55"/>
    </row>
    <row r="3" spans="1:13" s="16" customFormat="1" ht="17.25" customHeight="1">
      <c r="A3" s="56" t="s">
        <v>47</v>
      </c>
      <c r="B3" s="56"/>
      <c r="C3" s="56"/>
      <c r="D3" s="56"/>
      <c r="E3" s="56"/>
      <c r="F3" s="56"/>
      <c r="G3" s="56"/>
      <c r="H3" s="56"/>
      <c r="I3" s="56"/>
      <c r="J3" s="56"/>
      <c r="K3" s="56"/>
      <c r="L3" s="56"/>
      <c r="M3" s="56"/>
    </row>
    <row r="4" spans="1:3" s="16" customFormat="1" ht="15.75">
      <c r="A4" s="49" t="s">
        <v>17</v>
      </c>
      <c r="B4" s="49"/>
      <c r="C4" s="49"/>
    </row>
    <row r="5" spans="1:10" s="7" customFormat="1" ht="32.25" customHeight="1">
      <c r="A5" s="52" t="s">
        <v>2</v>
      </c>
      <c r="B5" s="52" t="s">
        <v>3</v>
      </c>
      <c r="C5" s="52" t="s">
        <v>4</v>
      </c>
      <c r="D5" s="52" t="s">
        <v>5</v>
      </c>
      <c r="E5" s="52" t="s">
        <v>6</v>
      </c>
      <c r="F5" s="50" t="s">
        <v>7</v>
      </c>
      <c r="G5" s="51"/>
      <c r="H5" s="51"/>
      <c r="I5" s="57" t="s">
        <v>8</v>
      </c>
      <c r="J5" s="57" t="s">
        <v>9</v>
      </c>
    </row>
    <row r="6" spans="1:10" s="7" customFormat="1" ht="14.25" customHeight="1">
      <c r="A6" s="52"/>
      <c r="B6" s="52"/>
      <c r="C6" s="52"/>
      <c r="D6" s="52"/>
      <c r="E6" s="52"/>
      <c r="F6" s="6" t="s">
        <v>10</v>
      </c>
      <c r="G6" s="6" t="s">
        <v>11</v>
      </c>
      <c r="H6" s="25" t="s">
        <v>12</v>
      </c>
      <c r="I6" s="58"/>
      <c r="J6" s="58"/>
    </row>
    <row r="7" spans="1:10" s="7" customFormat="1" ht="67.5" customHeight="1">
      <c r="A7" s="47">
        <v>1</v>
      </c>
      <c r="B7" s="1" t="s">
        <v>49</v>
      </c>
      <c r="C7" s="31" t="s">
        <v>26</v>
      </c>
      <c r="D7" s="17" t="s">
        <v>0</v>
      </c>
      <c r="E7" s="26">
        <f>'[1]Лист3'!$E$7+'[2]Лист3'!$E$7</f>
        <v>1590</v>
      </c>
      <c r="F7" s="18">
        <v>80</v>
      </c>
      <c r="G7" s="18">
        <v>90</v>
      </c>
      <c r="H7" s="18">
        <v>85</v>
      </c>
      <c r="I7" s="19">
        <v>85</v>
      </c>
      <c r="J7" s="19"/>
    </row>
    <row r="8" spans="1:10" s="10" customFormat="1" ht="13.5" customHeight="1">
      <c r="A8" s="48"/>
      <c r="B8" s="2" t="s">
        <v>13</v>
      </c>
      <c r="C8" s="28"/>
      <c r="D8" s="3"/>
      <c r="E8" s="3"/>
      <c r="F8" s="4"/>
      <c r="G8" s="4"/>
      <c r="H8" s="4"/>
      <c r="I8" s="19"/>
      <c r="J8" s="20">
        <f>I7*E7</f>
        <v>135150</v>
      </c>
    </row>
    <row r="9" spans="1:10" s="7" customFormat="1" ht="78.75" customHeight="1">
      <c r="A9" s="47">
        <v>2</v>
      </c>
      <c r="B9" s="1" t="s">
        <v>25</v>
      </c>
      <c r="C9" s="31" t="s">
        <v>18</v>
      </c>
      <c r="D9" s="21" t="s">
        <v>0</v>
      </c>
      <c r="E9" s="26">
        <f>'[1]Лист3'!$E$9+'[2]Лист3'!$E$9</f>
        <v>4100</v>
      </c>
      <c r="F9" s="18">
        <v>45</v>
      </c>
      <c r="G9" s="18">
        <v>55</v>
      </c>
      <c r="H9" s="18">
        <v>50</v>
      </c>
      <c r="I9" s="19">
        <v>50</v>
      </c>
      <c r="J9" s="20">
        <f>I8*E8</f>
        <v>0</v>
      </c>
    </row>
    <row r="10" spans="1:10" s="10" customFormat="1" ht="18.75" customHeight="1">
      <c r="A10" s="48"/>
      <c r="B10" s="2" t="s">
        <v>13</v>
      </c>
      <c r="C10" s="29"/>
      <c r="D10" s="3"/>
      <c r="E10" s="3"/>
      <c r="F10" s="4"/>
      <c r="G10" s="4"/>
      <c r="H10" s="4"/>
      <c r="I10" s="19"/>
      <c r="J10" s="20">
        <f>I9*E9</f>
        <v>205000</v>
      </c>
    </row>
    <row r="11" spans="1:10" s="7" customFormat="1" ht="72" customHeight="1">
      <c r="A11" s="47">
        <v>3</v>
      </c>
      <c r="B11" s="23" t="s">
        <v>27</v>
      </c>
      <c r="C11" s="38" t="s">
        <v>35</v>
      </c>
      <c r="D11" s="24" t="s">
        <v>0</v>
      </c>
      <c r="E11" s="26">
        <v>115</v>
      </c>
      <c r="F11" s="18">
        <v>45</v>
      </c>
      <c r="G11" s="18">
        <v>50</v>
      </c>
      <c r="H11" s="18">
        <v>55</v>
      </c>
      <c r="I11" s="19">
        <v>50</v>
      </c>
      <c r="J11" s="20">
        <f>I6*E6</f>
        <v>0</v>
      </c>
    </row>
    <row r="12" spans="1:10" s="10" customFormat="1" ht="17.25" customHeight="1">
      <c r="A12" s="48"/>
      <c r="B12" s="2" t="s">
        <v>13</v>
      </c>
      <c r="C12" s="30"/>
      <c r="D12" s="3"/>
      <c r="E12" s="3"/>
      <c r="F12" s="4"/>
      <c r="G12" s="4"/>
      <c r="H12" s="4"/>
      <c r="I12" s="19"/>
      <c r="J12" s="20">
        <f>I11*E11</f>
        <v>5750</v>
      </c>
    </row>
    <row r="13" spans="1:10" s="7" customFormat="1" ht="84" customHeight="1">
      <c r="A13" s="47">
        <v>4</v>
      </c>
      <c r="B13" s="23" t="s">
        <v>42</v>
      </c>
      <c r="C13" s="38" t="s">
        <v>43</v>
      </c>
      <c r="D13" s="24" t="s">
        <v>0</v>
      </c>
      <c r="E13" s="26">
        <v>110</v>
      </c>
      <c r="F13" s="18">
        <v>28</v>
      </c>
      <c r="G13" s="18">
        <v>32</v>
      </c>
      <c r="H13" s="18">
        <v>30</v>
      </c>
      <c r="I13" s="19">
        <v>30</v>
      </c>
      <c r="J13" s="20">
        <f>I8*E8</f>
        <v>0</v>
      </c>
    </row>
    <row r="14" spans="1:10" s="10" customFormat="1" ht="17.25" customHeight="1">
      <c r="A14" s="48"/>
      <c r="B14" s="2" t="s">
        <v>13</v>
      </c>
      <c r="C14" s="30"/>
      <c r="D14" s="3"/>
      <c r="E14" s="3"/>
      <c r="F14" s="4"/>
      <c r="G14" s="4"/>
      <c r="H14" s="4"/>
      <c r="I14" s="19"/>
      <c r="J14" s="20">
        <f>I13*E13</f>
        <v>3300</v>
      </c>
    </row>
    <row r="15" spans="1:10" s="7" customFormat="1" ht="72" customHeight="1">
      <c r="A15" s="47">
        <v>5</v>
      </c>
      <c r="B15" s="23" t="s">
        <v>50</v>
      </c>
      <c r="C15" s="31" t="s">
        <v>19</v>
      </c>
      <c r="D15" s="24" t="s">
        <v>0</v>
      </c>
      <c r="E15" s="26">
        <f>'[1]Лист3'!$E$11+'[2]Лист3'!$E$15</f>
        <v>250</v>
      </c>
      <c r="F15" s="18">
        <v>35</v>
      </c>
      <c r="G15" s="18">
        <v>35</v>
      </c>
      <c r="H15" s="18">
        <v>34</v>
      </c>
      <c r="I15" s="19">
        <v>34.67</v>
      </c>
      <c r="J15" s="20">
        <f>I10*E10</f>
        <v>0</v>
      </c>
    </row>
    <row r="16" spans="1:10" s="10" customFormat="1" ht="13.5" customHeight="1">
      <c r="A16" s="48"/>
      <c r="B16" s="2" t="s">
        <v>13</v>
      </c>
      <c r="C16" s="30"/>
      <c r="D16" s="3"/>
      <c r="E16" s="3"/>
      <c r="F16" s="4"/>
      <c r="G16" s="4"/>
      <c r="H16" s="4"/>
      <c r="I16" s="19"/>
      <c r="J16" s="20">
        <f aca="true" t="shared" si="0" ref="J16:J24">I15*E15</f>
        <v>8667.5</v>
      </c>
    </row>
    <row r="17" spans="1:10" s="7" customFormat="1" ht="68.25" customHeight="1">
      <c r="A17" s="47">
        <v>6</v>
      </c>
      <c r="B17" s="23" t="s">
        <v>44</v>
      </c>
      <c r="C17" s="31" t="s">
        <v>20</v>
      </c>
      <c r="D17" s="24" t="s">
        <v>0</v>
      </c>
      <c r="E17" s="26">
        <f>'[1]Лист3'!$E$13+'[2]Лист3'!$E$17</f>
        <v>560</v>
      </c>
      <c r="F17" s="18">
        <v>40</v>
      </c>
      <c r="G17" s="18">
        <v>34</v>
      </c>
      <c r="H17" s="18">
        <v>35</v>
      </c>
      <c r="I17" s="19">
        <v>36.33</v>
      </c>
      <c r="J17" s="20">
        <f t="shared" si="0"/>
        <v>0</v>
      </c>
    </row>
    <row r="18" spans="1:10" s="10" customFormat="1" ht="13.5" customHeight="1">
      <c r="A18" s="48"/>
      <c r="B18" s="2" t="s">
        <v>13</v>
      </c>
      <c r="C18" s="30"/>
      <c r="D18" s="3"/>
      <c r="E18" s="3"/>
      <c r="F18" s="4"/>
      <c r="G18" s="4"/>
      <c r="H18" s="4"/>
      <c r="I18" s="19"/>
      <c r="J18" s="20">
        <f t="shared" si="0"/>
        <v>20344.8</v>
      </c>
    </row>
    <row r="19" spans="1:10" s="7" customFormat="1" ht="84.75" customHeight="1">
      <c r="A19" s="47">
        <v>7</v>
      </c>
      <c r="B19" s="23" t="s">
        <v>51</v>
      </c>
      <c r="C19" s="32" t="s">
        <v>21</v>
      </c>
      <c r="D19" s="24" t="s">
        <v>0</v>
      </c>
      <c r="E19" s="26">
        <f>'[1]Лист3'!$E$15+'[2]Лист3'!$E$19</f>
        <v>660</v>
      </c>
      <c r="F19" s="18">
        <v>33</v>
      </c>
      <c r="G19" s="18">
        <v>36</v>
      </c>
      <c r="H19" s="18">
        <v>42</v>
      </c>
      <c r="I19" s="19">
        <v>37</v>
      </c>
      <c r="J19" s="20">
        <f t="shared" si="0"/>
        <v>0</v>
      </c>
    </row>
    <row r="20" spans="1:10" s="10" customFormat="1" ht="13.5" customHeight="1">
      <c r="A20" s="48"/>
      <c r="B20" s="2" t="s">
        <v>13</v>
      </c>
      <c r="C20" s="30"/>
      <c r="D20" s="3"/>
      <c r="E20" s="3"/>
      <c r="F20" s="4"/>
      <c r="G20" s="4"/>
      <c r="H20" s="4"/>
      <c r="I20" s="19"/>
      <c r="J20" s="20">
        <f t="shared" si="0"/>
        <v>24420</v>
      </c>
    </row>
    <row r="21" spans="1:10" s="7" customFormat="1" ht="75" customHeight="1">
      <c r="A21" s="47">
        <v>8</v>
      </c>
      <c r="B21" s="23" t="s">
        <v>52</v>
      </c>
      <c r="C21" s="33" t="s">
        <v>22</v>
      </c>
      <c r="D21" s="24" t="s">
        <v>0</v>
      </c>
      <c r="E21" s="26">
        <f>'[1]Лист3'!$E$17+'[2]Лист3'!$E$21</f>
        <v>988</v>
      </c>
      <c r="F21" s="18">
        <v>30</v>
      </c>
      <c r="G21" s="18">
        <v>30</v>
      </c>
      <c r="H21" s="18">
        <v>43</v>
      </c>
      <c r="I21" s="19">
        <v>34.33</v>
      </c>
      <c r="J21" s="20">
        <f t="shared" si="0"/>
        <v>0</v>
      </c>
    </row>
    <row r="22" spans="1:10" s="10" customFormat="1" ht="13.5" customHeight="1">
      <c r="A22" s="48"/>
      <c r="B22" s="2" t="s">
        <v>13</v>
      </c>
      <c r="C22" s="30"/>
      <c r="D22" s="3"/>
      <c r="E22" s="3"/>
      <c r="F22" s="4"/>
      <c r="G22" s="4"/>
      <c r="H22" s="4"/>
      <c r="I22" s="19"/>
      <c r="J22" s="20">
        <f t="shared" si="0"/>
        <v>33918.04</v>
      </c>
    </row>
    <row r="23" spans="1:10" s="7" customFormat="1" ht="60.75" customHeight="1">
      <c r="A23" s="47">
        <v>9</v>
      </c>
      <c r="B23" s="23" t="s">
        <v>53</v>
      </c>
      <c r="C23" s="33" t="s">
        <v>23</v>
      </c>
      <c r="D23" s="24" t="s">
        <v>0</v>
      </c>
      <c r="E23" s="26">
        <f>'[1]Лист3'!$E$19+'[2]Лист3'!$E$23</f>
        <v>160</v>
      </c>
      <c r="F23" s="18">
        <v>25</v>
      </c>
      <c r="G23" s="18">
        <v>26</v>
      </c>
      <c r="H23" s="18">
        <v>21</v>
      </c>
      <c r="I23" s="19">
        <v>24</v>
      </c>
      <c r="J23" s="20">
        <f t="shared" si="0"/>
        <v>0</v>
      </c>
    </row>
    <row r="24" spans="1:10" s="10" customFormat="1" ht="13.5" customHeight="1">
      <c r="A24" s="48"/>
      <c r="B24" s="2" t="s">
        <v>13</v>
      </c>
      <c r="C24" s="30"/>
      <c r="D24" s="3"/>
      <c r="E24" s="3"/>
      <c r="F24" s="4"/>
      <c r="G24" s="4"/>
      <c r="H24" s="4"/>
      <c r="I24" s="19"/>
      <c r="J24" s="20">
        <f t="shared" si="0"/>
        <v>3840</v>
      </c>
    </row>
    <row r="25" spans="1:10" s="7" customFormat="1" ht="69.75" customHeight="1">
      <c r="A25" s="47">
        <v>10</v>
      </c>
      <c r="B25" s="23" t="s">
        <v>48</v>
      </c>
      <c r="C25" s="33" t="s">
        <v>24</v>
      </c>
      <c r="D25" s="24" t="s">
        <v>0</v>
      </c>
      <c r="E25" s="26">
        <f>'[1]Лист3'!$E$21+'[2]Лист3'!$E$25</f>
        <v>790</v>
      </c>
      <c r="F25" s="18">
        <v>40</v>
      </c>
      <c r="G25" s="18">
        <v>35</v>
      </c>
      <c r="H25" s="18">
        <v>45</v>
      </c>
      <c r="I25" s="19">
        <v>40</v>
      </c>
      <c r="J25" s="20">
        <f>I20*E20</f>
        <v>0</v>
      </c>
    </row>
    <row r="26" spans="1:10" s="10" customFormat="1" ht="13.5" customHeight="1">
      <c r="A26" s="48"/>
      <c r="B26" s="2" t="s">
        <v>13</v>
      </c>
      <c r="C26" s="34"/>
      <c r="D26" s="3"/>
      <c r="E26" s="3"/>
      <c r="F26" s="4"/>
      <c r="G26" s="4"/>
      <c r="H26" s="4"/>
      <c r="I26" s="19"/>
      <c r="J26" s="20">
        <f>I25*E25</f>
        <v>31600</v>
      </c>
    </row>
    <row r="27" spans="1:10" s="7" customFormat="1" ht="57.75" customHeight="1">
      <c r="A27" s="47">
        <v>11</v>
      </c>
      <c r="B27" s="23" t="s">
        <v>60</v>
      </c>
      <c r="C27" s="33" t="s">
        <v>61</v>
      </c>
      <c r="D27" s="24" t="s">
        <v>0</v>
      </c>
      <c r="E27" s="26">
        <v>30</v>
      </c>
      <c r="F27" s="18">
        <v>140</v>
      </c>
      <c r="G27" s="18">
        <v>160</v>
      </c>
      <c r="H27" s="18">
        <v>150</v>
      </c>
      <c r="I27" s="19">
        <v>150</v>
      </c>
      <c r="J27" s="20">
        <f>I16*E16</f>
        <v>0</v>
      </c>
    </row>
    <row r="28" spans="1:10" s="10" customFormat="1" ht="13.5" customHeight="1">
      <c r="A28" s="48"/>
      <c r="B28" s="2" t="s">
        <v>13</v>
      </c>
      <c r="C28" s="34"/>
      <c r="D28" s="3"/>
      <c r="E28" s="3"/>
      <c r="F28" s="4"/>
      <c r="G28" s="4"/>
      <c r="H28" s="4"/>
      <c r="I28" s="19"/>
      <c r="J28" s="20">
        <f>I27*E27</f>
        <v>4500</v>
      </c>
    </row>
    <row r="29" spans="1:10" s="7" customFormat="1" ht="57.75" customHeight="1">
      <c r="A29" s="47">
        <v>12</v>
      </c>
      <c r="B29" s="23" t="s">
        <v>30</v>
      </c>
      <c r="C29" s="33" t="s">
        <v>62</v>
      </c>
      <c r="D29" s="24" t="s">
        <v>0</v>
      </c>
      <c r="E29" s="26">
        <v>785</v>
      </c>
      <c r="F29" s="18">
        <v>430</v>
      </c>
      <c r="G29" s="18">
        <v>300</v>
      </c>
      <c r="H29" s="18">
        <v>350</v>
      </c>
      <c r="I29" s="19">
        <v>360</v>
      </c>
      <c r="J29" s="20">
        <f>I18*E18</f>
        <v>0</v>
      </c>
    </row>
    <row r="30" spans="1:10" s="10" customFormat="1" ht="13.5" customHeight="1">
      <c r="A30" s="48"/>
      <c r="B30" s="2" t="s">
        <v>13</v>
      </c>
      <c r="C30" s="34"/>
      <c r="D30" s="3"/>
      <c r="E30" s="3"/>
      <c r="F30" s="4"/>
      <c r="G30" s="4"/>
      <c r="H30" s="4"/>
      <c r="I30" s="19"/>
      <c r="J30" s="20">
        <f>I29*E29</f>
        <v>282600</v>
      </c>
    </row>
    <row r="31" spans="1:10" s="7" customFormat="1" ht="57.75" customHeight="1">
      <c r="A31" s="47">
        <v>13</v>
      </c>
      <c r="B31" s="23" t="s">
        <v>31</v>
      </c>
      <c r="C31" s="33" t="s">
        <v>33</v>
      </c>
      <c r="D31" s="24" t="s">
        <v>0</v>
      </c>
      <c r="E31" s="26">
        <v>220</v>
      </c>
      <c r="F31" s="18">
        <v>380</v>
      </c>
      <c r="G31" s="18">
        <v>340</v>
      </c>
      <c r="H31" s="18">
        <v>380</v>
      </c>
      <c r="I31" s="19">
        <v>366.67</v>
      </c>
      <c r="J31" s="20">
        <f>I20*E20</f>
        <v>0</v>
      </c>
    </row>
    <row r="32" spans="1:10" s="10" customFormat="1" ht="17.25" customHeight="1">
      <c r="A32" s="48"/>
      <c r="B32" s="2" t="s">
        <v>13</v>
      </c>
      <c r="C32" s="34"/>
      <c r="D32" s="3"/>
      <c r="E32" s="3"/>
      <c r="F32" s="4"/>
      <c r="G32" s="4"/>
      <c r="H32" s="4"/>
      <c r="I32" s="19"/>
      <c r="J32" s="20">
        <f>I31*E31</f>
        <v>80667.40000000001</v>
      </c>
    </row>
    <row r="33" spans="1:10" s="7" customFormat="1" ht="57.75" customHeight="1">
      <c r="A33" s="47">
        <v>14</v>
      </c>
      <c r="B33" s="23" t="s">
        <v>32</v>
      </c>
      <c r="C33" s="33" t="s">
        <v>57</v>
      </c>
      <c r="D33" s="24" t="s">
        <v>29</v>
      </c>
      <c r="E33" s="26">
        <v>3480</v>
      </c>
      <c r="F33" s="18">
        <v>41</v>
      </c>
      <c r="G33" s="18">
        <v>36</v>
      </c>
      <c r="H33" s="18">
        <v>40</v>
      </c>
      <c r="I33" s="19">
        <v>39</v>
      </c>
      <c r="J33" s="20">
        <f>I22*E22</f>
        <v>0</v>
      </c>
    </row>
    <row r="34" spans="1:10" s="10" customFormat="1" ht="20.25" customHeight="1">
      <c r="A34" s="48"/>
      <c r="B34" s="2" t="s">
        <v>13</v>
      </c>
      <c r="C34" s="34"/>
      <c r="D34" s="3"/>
      <c r="E34" s="3"/>
      <c r="F34" s="4"/>
      <c r="G34" s="4"/>
      <c r="H34" s="4"/>
      <c r="I34" s="19"/>
      <c r="J34" s="20">
        <f>I33*E33</f>
        <v>135720</v>
      </c>
    </row>
    <row r="35" spans="1:10" s="7" customFormat="1" ht="86.25" customHeight="1">
      <c r="A35" s="47">
        <v>15</v>
      </c>
      <c r="B35" s="23" t="s">
        <v>59</v>
      </c>
      <c r="C35" s="33" t="s">
        <v>58</v>
      </c>
      <c r="D35" s="24" t="s">
        <v>0</v>
      </c>
      <c r="E35" s="26">
        <v>3500</v>
      </c>
      <c r="F35" s="18">
        <v>27</v>
      </c>
      <c r="G35" s="18">
        <v>36</v>
      </c>
      <c r="H35" s="18">
        <v>36</v>
      </c>
      <c r="I35" s="19">
        <v>33</v>
      </c>
      <c r="J35" s="20">
        <f>I22*E22</f>
        <v>0</v>
      </c>
    </row>
    <row r="36" spans="1:10" s="10" customFormat="1" ht="18" customHeight="1">
      <c r="A36" s="48"/>
      <c r="B36" s="2" t="s">
        <v>13</v>
      </c>
      <c r="C36" s="34"/>
      <c r="D36" s="3"/>
      <c r="E36" s="3"/>
      <c r="F36" s="4"/>
      <c r="G36" s="4"/>
      <c r="H36" s="4"/>
      <c r="I36" s="19"/>
      <c r="J36" s="20">
        <f>I35*E35</f>
        <v>115500</v>
      </c>
    </row>
    <row r="37" spans="1:10" s="7" customFormat="1" ht="72" customHeight="1">
      <c r="A37" s="47">
        <v>16</v>
      </c>
      <c r="B37" s="23" t="s">
        <v>28</v>
      </c>
      <c r="C37" s="33" t="s">
        <v>34</v>
      </c>
      <c r="D37" s="24" t="s">
        <v>29</v>
      </c>
      <c r="E37" s="26">
        <v>100</v>
      </c>
      <c r="F37" s="18">
        <v>10</v>
      </c>
      <c r="G37" s="18">
        <v>12</v>
      </c>
      <c r="H37" s="18">
        <v>10</v>
      </c>
      <c r="I37" s="19">
        <v>10.67</v>
      </c>
      <c r="J37" s="20">
        <f>I24*E24</f>
        <v>0</v>
      </c>
    </row>
    <row r="38" spans="1:10" s="10" customFormat="1" ht="15.75" customHeight="1">
      <c r="A38" s="48"/>
      <c r="B38" s="2" t="s">
        <v>13</v>
      </c>
      <c r="C38" s="34"/>
      <c r="D38" s="3"/>
      <c r="E38" s="3"/>
      <c r="F38" s="4"/>
      <c r="G38" s="4"/>
      <c r="H38" s="4"/>
      <c r="I38" s="19"/>
      <c r="J38" s="20">
        <f>I37*E37</f>
        <v>1067</v>
      </c>
    </row>
    <row r="39" spans="1:10" s="7" customFormat="1" ht="55.5" customHeight="1">
      <c r="A39" s="47">
        <v>17</v>
      </c>
      <c r="B39" s="1" t="s">
        <v>55</v>
      </c>
      <c r="C39" s="35" t="s">
        <v>54</v>
      </c>
      <c r="D39" s="22" t="s">
        <v>15</v>
      </c>
      <c r="E39" s="26">
        <v>2150</v>
      </c>
      <c r="F39" s="18">
        <v>85</v>
      </c>
      <c r="G39" s="18">
        <v>90</v>
      </c>
      <c r="H39" s="18">
        <v>85</v>
      </c>
      <c r="I39" s="19">
        <v>86.67</v>
      </c>
      <c r="J39" s="20"/>
    </row>
    <row r="40" spans="1:10" s="10" customFormat="1" ht="18" customHeight="1">
      <c r="A40" s="48"/>
      <c r="B40" s="2" t="s">
        <v>13</v>
      </c>
      <c r="C40" s="36"/>
      <c r="D40" s="3"/>
      <c r="E40" s="3"/>
      <c r="F40" s="4"/>
      <c r="G40" s="4"/>
      <c r="H40" s="4"/>
      <c r="I40" s="19"/>
      <c r="J40" s="20">
        <f>I39*E39</f>
        <v>186340.5</v>
      </c>
    </row>
    <row r="41" spans="1:10" s="7" customFormat="1" ht="45.75" customHeight="1">
      <c r="A41" s="47">
        <v>18</v>
      </c>
      <c r="B41" s="1" t="s">
        <v>16</v>
      </c>
      <c r="C41" s="37" t="s">
        <v>56</v>
      </c>
      <c r="D41" s="22" t="s">
        <v>15</v>
      </c>
      <c r="E41" s="26">
        <v>117700</v>
      </c>
      <c r="F41" s="18">
        <v>5</v>
      </c>
      <c r="G41" s="18">
        <v>8</v>
      </c>
      <c r="H41" s="18">
        <v>7</v>
      </c>
      <c r="I41" s="19">
        <v>6.67</v>
      </c>
      <c r="J41" s="20">
        <f>I40*E40</f>
        <v>0</v>
      </c>
    </row>
    <row r="42" spans="1:10" s="10" customFormat="1" ht="18.75" customHeight="1">
      <c r="A42" s="48"/>
      <c r="B42" s="2" t="s">
        <v>13</v>
      </c>
      <c r="C42" s="8"/>
      <c r="D42" s="3"/>
      <c r="E42" s="3"/>
      <c r="F42" s="4"/>
      <c r="G42" s="4"/>
      <c r="H42" s="4"/>
      <c r="I42" s="9"/>
      <c r="J42" s="20">
        <f>I41*E41</f>
        <v>785059</v>
      </c>
    </row>
    <row r="43" spans="1:10" s="10" customFormat="1" ht="15.75">
      <c r="A43" s="11"/>
      <c r="B43" s="5" t="s">
        <v>14</v>
      </c>
      <c r="C43" s="5"/>
      <c r="D43" s="5"/>
      <c r="E43" s="5"/>
      <c r="F43" s="5"/>
      <c r="G43" s="5"/>
      <c r="H43" s="5"/>
      <c r="I43" s="5"/>
      <c r="J43" s="12">
        <f>J8+J10+J12+J14+J16+J18+J20+J22+J24+J26+J28+J30+J32+J34+J36+J38+J40+J42</f>
        <v>2063444.24</v>
      </c>
    </row>
    <row r="44" spans="1:10" s="7" customFormat="1" ht="15.75">
      <c r="A44" s="27" t="s">
        <v>45</v>
      </c>
      <c r="B44" s="13"/>
      <c r="C44" s="13"/>
      <c r="D44" s="13"/>
      <c r="E44" s="13"/>
      <c r="F44" s="13"/>
      <c r="G44" s="13"/>
      <c r="H44" s="13"/>
      <c r="I44" s="13"/>
      <c r="J44" s="14"/>
    </row>
    <row r="45" spans="1:10" s="7" customFormat="1" ht="9" customHeight="1">
      <c r="A45" s="13"/>
      <c r="B45" s="13"/>
      <c r="C45" s="13"/>
      <c r="D45" s="13"/>
      <c r="E45" s="13"/>
      <c r="F45" s="13"/>
      <c r="G45" s="13"/>
      <c r="H45" s="13"/>
      <c r="I45" s="13"/>
      <c r="J45" s="14"/>
    </row>
    <row r="46" spans="1:11" s="42" customFormat="1" ht="15" customHeight="1">
      <c r="A46" s="39" t="s">
        <v>10</v>
      </c>
      <c r="B46" s="53" t="s">
        <v>40</v>
      </c>
      <c r="C46" s="59"/>
      <c r="D46" s="40"/>
      <c r="E46" s="40"/>
      <c r="F46" s="40"/>
      <c r="G46" s="40"/>
      <c r="H46" s="40"/>
      <c r="I46" s="40"/>
      <c r="J46" s="40"/>
      <c r="K46" s="41"/>
    </row>
    <row r="47" spans="1:11" s="42" customFormat="1" ht="15.75" customHeight="1">
      <c r="A47" s="39" t="s">
        <v>11</v>
      </c>
      <c r="B47" s="53" t="s">
        <v>37</v>
      </c>
      <c r="C47" s="54"/>
      <c r="D47" s="40"/>
      <c r="E47" s="40"/>
      <c r="F47" s="40"/>
      <c r="G47" s="40"/>
      <c r="H47" s="40"/>
      <c r="I47" s="40"/>
      <c r="J47" s="40"/>
      <c r="K47" s="43"/>
    </row>
    <row r="48" spans="1:11" s="42" customFormat="1" ht="15.75" customHeight="1">
      <c r="A48" s="44" t="s">
        <v>12</v>
      </c>
      <c r="B48" s="53" t="s">
        <v>36</v>
      </c>
      <c r="C48" s="54"/>
      <c r="D48" s="40"/>
      <c r="E48" s="40"/>
      <c r="F48" s="40"/>
      <c r="G48" s="40"/>
      <c r="H48" s="40"/>
      <c r="I48" s="40"/>
      <c r="J48" s="40"/>
      <c r="K48" s="43"/>
    </row>
    <row r="49" spans="1:11" s="42" customFormat="1" ht="15">
      <c r="A49" s="45"/>
      <c r="B49" s="46" t="s">
        <v>38</v>
      </c>
      <c r="C49" s="45"/>
      <c r="D49" s="45"/>
      <c r="E49" s="45"/>
      <c r="F49" s="45"/>
      <c r="G49" s="45"/>
      <c r="H49" s="45"/>
      <c r="I49" s="45"/>
      <c r="J49" s="45"/>
      <c r="K49" s="43"/>
    </row>
    <row r="50" spans="1:11" s="42" customFormat="1" ht="15">
      <c r="A50" s="45"/>
      <c r="B50" s="43" t="s">
        <v>39</v>
      </c>
      <c r="C50" s="46"/>
      <c r="D50" s="46"/>
      <c r="E50" s="45"/>
      <c r="F50" s="45"/>
      <c r="G50" s="45"/>
      <c r="H50" s="45"/>
      <c r="I50" s="45"/>
      <c r="J50" s="45"/>
      <c r="K50" s="41"/>
    </row>
    <row r="51" spans="1:11" s="42" customFormat="1" ht="15">
      <c r="A51" s="45"/>
      <c r="B51" s="46" t="s">
        <v>46</v>
      </c>
      <c r="C51" s="46"/>
      <c r="D51" s="46"/>
      <c r="E51" s="45"/>
      <c r="F51" s="45"/>
      <c r="G51" s="45"/>
      <c r="H51" s="45"/>
      <c r="I51" s="45"/>
      <c r="J51" s="45"/>
      <c r="K51" s="41"/>
    </row>
    <row r="52" spans="1:11" s="42" customFormat="1" ht="15">
      <c r="A52" s="45"/>
      <c r="B52" s="46" t="s">
        <v>41</v>
      </c>
      <c r="C52" s="46"/>
      <c r="D52" s="46"/>
      <c r="E52" s="45"/>
      <c r="F52" s="45"/>
      <c r="G52" s="45"/>
      <c r="H52" s="45"/>
      <c r="I52" s="45"/>
      <c r="J52" s="45"/>
      <c r="K52" s="41"/>
    </row>
  </sheetData>
  <sheetProtection/>
  <mergeCells count="32">
    <mergeCell ref="B48:C48"/>
    <mergeCell ref="A9:A10"/>
    <mergeCell ref="A33:A34"/>
    <mergeCell ref="A25:A26"/>
    <mergeCell ref="A31:A32"/>
    <mergeCell ref="A27:A28"/>
    <mergeCell ref="A2:M2"/>
    <mergeCell ref="A3:M3"/>
    <mergeCell ref="E5:E6"/>
    <mergeCell ref="I5:I6"/>
    <mergeCell ref="C5:C6"/>
    <mergeCell ref="D5:D6"/>
    <mergeCell ref="J5:J6"/>
    <mergeCell ref="B5:B6"/>
    <mergeCell ref="A17:A18"/>
    <mergeCell ref="A19:A20"/>
    <mergeCell ref="A35:A36"/>
    <mergeCell ref="B47:C47"/>
    <mergeCell ref="A13:A14"/>
    <mergeCell ref="A11:A12"/>
    <mergeCell ref="A29:A30"/>
    <mergeCell ref="B46:C46"/>
    <mergeCell ref="A21:A22"/>
    <mergeCell ref="A15:A16"/>
    <mergeCell ref="A4:C4"/>
    <mergeCell ref="F5:H5"/>
    <mergeCell ref="A39:A40"/>
    <mergeCell ref="A41:A42"/>
    <mergeCell ref="A23:A24"/>
    <mergeCell ref="A37:A38"/>
    <mergeCell ref="A7:A8"/>
    <mergeCell ref="A5:A6"/>
  </mergeCells>
  <printOptions/>
  <pageMargins left="0.2362204724409449" right="0.2362204724409449" top="0.7480314960629921" bottom="0.7480314960629921" header="0.31496062992125984" footer="0.31496062992125984"/>
  <pageSetup fitToHeight="0" horizontalDpi="600" verticalDpi="600" orientation="landscape" paperSize="9" scale="70" r:id="rId1"/>
  <colBreaks count="1" manualBreakCount="1">
    <brk id="12" max="56"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reserv</cp:lastModifiedBy>
  <cp:lastPrinted>2017-11-17T12:07:52Z</cp:lastPrinted>
  <dcterms:created xsi:type="dcterms:W3CDTF">1996-10-08T23:32:33Z</dcterms:created>
  <dcterms:modified xsi:type="dcterms:W3CDTF">2017-12-19T06:53:46Z</dcterms:modified>
  <cp:category/>
  <cp:version/>
  <cp:contentType/>
  <cp:contentStatus/>
</cp:coreProperties>
</file>