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<sst xmlns="http://schemas.openxmlformats.org/spreadsheetml/2006/main" count="27" uniqueCount="26">
  <si>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</si>
  <si>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</si>
  <si>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</si>
  <si>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</si>
  <si>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</si>
  <si>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Наименование и описание объекта закупки</t>
  </si>
  <si>
    <t>Итого начальная (максимальная) цена контракта</t>
  </si>
  <si>
    <t xml:space="preserve">2*. </t>
  </si>
  <si>
    <t>3*.</t>
  </si>
  <si>
    <t>цена за одного  обучаемого, руб.</t>
  </si>
  <si>
    <t>Средняя цена за одного обучаемого, руб</t>
  </si>
  <si>
    <t>Средняя цена за общее кол-во обучаемых, руб</t>
  </si>
  <si>
    <t>Метод обоснования начальной (максимальной) цены: метод сопоставимых рыночных цен (анализ рынка).</t>
  </si>
  <si>
    <r>
      <t xml:space="preserve">Способ размещения заказа: </t>
    </r>
    <r>
      <rPr>
        <b/>
        <sz val="14"/>
        <rFont val="PT Astra Serif"/>
        <family val="1"/>
      </rPr>
      <t xml:space="preserve"> аукцион в электронной форме.</t>
    </r>
  </si>
  <si>
    <t>Приложение 2
к извещению об осуществлении закупки</t>
  </si>
  <si>
    <t>штука</t>
  </si>
  <si>
    <t>1- коммерческое предложение б/н, б/д</t>
  </si>
  <si>
    <t>2- коммерческое предложение б/н, б/д</t>
  </si>
  <si>
    <t>3- коммерческое предложение б/н, б/д</t>
  </si>
  <si>
    <t xml:space="preserve"> Обоснование начальной (максимальной) цены  контракта на поставку архивных коробов
</t>
  </si>
  <si>
    <t>Итого: Начальная (максимальная) цена контракта: 84 600 (восемьдесят четыре тысячи шестьсот) рублей 00 копеек.</t>
  </si>
  <si>
    <t>Дата составления расчета 29.09.2023</t>
  </si>
  <si>
    <r>
      <rPr>
        <b/>
        <sz val="11"/>
        <rFont val="PT Astra Serif"/>
        <family val="1"/>
      </rPr>
      <t>Коробка (короб) из гофрированного материала для хранения и транспортировки непищевых товаров.</t>
    </r>
    <r>
      <rPr>
        <sz val="11"/>
        <rFont val="PT Astra Serif"/>
        <family val="1"/>
      </rPr>
      <t xml:space="preserve">
Материал: 3-х слойный гофрокартон профиль b, кашированный архивной бумагой не содержащей лигнина, обработанный УФ лаком .
Тип гофрокартона Т
Тип гофры В
Цвет: серый.
Внешние размеры: 
Глубина не менее 250 мм, но не более 255 мм (+10 мм на поворотный замок); 
Ширина не менее 340 мм, но не более 345 мм; Высота не менее 190 мм, но не более 195 мм. 
Внутренние размеры: 
Глубина не менее 240 мм, но не более 245 мм; Ширина не менее 320 мм, но  не более 325 мм; Высота не менее 185 мм, но не более 190 мм.
</t>
    </r>
  </si>
  <si>
    <t xml:space="preserve">Коробка (короб) из гофрированного материала для хранения и транспортировки непищевых товаров.
Материал: 3-х слойный гофрокартон профиль b, кашированный архивной бумагой не содержащей лигнина, обработанный УФ лаком.
Тип гофрокартона Т
Тип гофры В
Цвет: серый.
Внешние размеры: 
Глубина не менее 360 мм, но не более 365 мм (+10 мм на поворотный замок); 
Ширина не менее 470 мм, но не более 475 мм; Высота не менее 170 мм, но не более 175 мм. 
Внутренние размеры: 
Глубина не менее 340 мм, но не более 345 мм; Ширина не менее 460 мм, но  не более 465 мм; Высота не менее 160 мм, но не более 165 мм.
Короб не должен содержать металлических деталей и клея.
</t>
  </si>
  <si>
    <t>Гл. эксперт</t>
  </si>
  <si>
    <t>М. Г. Филиппова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</si>
</sst>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PT Astra Serif"/>
      <family val="0"/>
    </font>
    <font>
      <sz val="14"/>
      <name val="PT Astra Serif"/>
      <family val="1"/>
    </font>
    <font>
      <sz val="12"/>
      <name val="PT Astra Serif"/>
      <family val="1"/>
    </font>
    <font>
      <sz val="11"/>
      <name val="PT Astra Serif"/>
      <family val="1"/>
    </font>
    <font>
      <b/>
      <sz val="11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33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center" vertical="center" wrapText="1"/>
    </xf>
    <xf numFmtId="0" fontId="5" fillId="0" borderId="0" xfId="0" applyFont="1" applyAlignment="1" quotePrefix="1">
      <alignment horizontal="center" vertical="center" wrapText="1"/>
    </xf>
    <xf numFmtId="0" fontId="6" fillId="0" borderId="13" xfId="0" applyFont="1" applyBorder="1" applyAlignment="1" quotePrefix="1">
      <alignment horizontal="left" wrapText="1"/>
    </xf>
    <xf numFmtId="0" fontId="6" fillId="0" borderId="13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="60" workbookViewId="0" topLeftCell="A1">
      <selection activeCell="K15" sqref="K15"/>
    </sheetView>
  </sheetViews>
  <sheetFormatPr defaultColWidth="9.00390625" defaultRowHeight="12.75"/>
  <cols>
    <col min="1" max="1" width="25.25390625" style="0" customWidth="1"/>
    <col min="2" max="2" width="37.00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4.125" style="0" customWidth="1"/>
    <col min="10" max="10" width="8.375" style="0" customWidth="1"/>
    <col min="11" max="11" width="9.25390625" style="0" customWidth="1"/>
    <col min="12" max="12" width="9.00390625" style="0" customWidth="1"/>
    <col min="13" max="13" width="12.875" style="0" customWidth="1"/>
    <col min="14" max="14" width="20.625" style="0" customWidth="1"/>
    <col min="15" max="15" width="11.75390625" style="0" customWidth="1"/>
  </cols>
  <sheetData>
    <row r="1" ht="15.75">
      <c r="N1" s="2"/>
    </row>
    <row r="2" spans="10:14" ht="31.5" customHeight="1">
      <c r="J2" s="23" t="s">
        <v>14</v>
      </c>
      <c r="K2" s="24"/>
      <c r="L2" s="24"/>
      <c r="M2" s="24"/>
      <c r="N2" s="24"/>
    </row>
    <row r="3" spans="1:14" s="1" customFormat="1" ht="31.5" customHeight="1">
      <c r="A3" s="29" t="s">
        <v>19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1" customFormat="1" ht="18.75">
      <c r="A4" s="6" t="s">
        <v>12</v>
      </c>
      <c r="B4" s="6"/>
      <c r="C4" s="6"/>
      <c r="D4" s="6"/>
      <c r="E4" s="6"/>
      <c r="F4" s="6"/>
      <c r="G4" s="6"/>
      <c r="H4" s="6"/>
      <c r="I4" s="6"/>
      <c r="J4" s="6"/>
      <c r="K4" s="6"/>
      <c r="L4" s="4"/>
      <c r="M4" s="4"/>
      <c r="N4" s="5"/>
    </row>
    <row r="5" spans="1:14" s="1" customFormat="1" ht="14.25" customHeight="1">
      <c r="A5" s="31" t="s">
        <v>13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1" customFormat="1" ht="16.5" customHeight="1">
      <c r="A6" s="46" t="s">
        <v>5</v>
      </c>
      <c r="B6" s="47"/>
      <c r="C6" s="26" t="s">
        <v>2</v>
      </c>
      <c r="D6" s="26" t="s">
        <v>1</v>
      </c>
      <c r="E6" s="26"/>
      <c r="F6" s="26"/>
      <c r="G6" s="26"/>
      <c r="H6" s="42"/>
      <c r="I6" s="42"/>
      <c r="J6" s="42"/>
      <c r="K6" s="42"/>
      <c r="L6" s="16"/>
      <c r="M6" s="16"/>
      <c r="N6" s="43" t="s">
        <v>3</v>
      </c>
    </row>
    <row r="7" spans="1:14" s="1" customFormat="1" ht="78.75" customHeight="1">
      <c r="A7" s="48"/>
      <c r="B7" s="49"/>
      <c r="C7" s="26"/>
      <c r="D7" s="26"/>
      <c r="E7" s="26"/>
      <c r="F7" s="26"/>
      <c r="G7" s="26"/>
      <c r="H7" s="42" t="s">
        <v>4</v>
      </c>
      <c r="I7" s="42"/>
      <c r="J7" s="15" t="s">
        <v>7</v>
      </c>
      <c r="K7" s="15" t="s">
        <v>8</v>
      </c>
      <c r="L7" s="17" t="s">
        <v>10</v>
      </c>
      <c r="M7" s="17" t="s">
        <v>11</v>
      </c>
      <c r="N7" s="44"/>
    </row>
    <row r="8" spans="1:14" s="1" customFormat="1" ht="36.75" customHeight="1">
      <c r="A8" s="50"/>
      <c r="B8" s="51"/>
      <c r="C8" s="26"/>
      <c r="D8" s="26"/>
      <c r="E8" s="26"/>
      <c r="F8" s="26"/>
      <c r="G8" s="26"/>
      <c r="H8" s="52" t="s">
        <v>9</v>
      </c>
      <c r="I8" s="53"/>
      <c r="J8" s="53"/>
      <c r="K8" s="54"/>
      <c r="L8" s="14"/>
      <c r="M8" s="14"/>
      <c r="N8" s="14" t="s">
        <v>0</v>
      </c>
    </row>
    <row r="9" spans="1:14" s="1" customFormat="1" ht="12" customHeight="1" hidden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5" s="1" customFormat="1" ht="259.5" customHeight="1">
      <c r="A10" s="34" t="s">
        <v>22</v>
      </c>
      <c r="B10" s="35"/>
      <c r="C10" s="19" t="s">
        <v>15</v>
      </c>
      <c r="D10" s="40">
        <v>180</v>
      </c>
      <c r="E10" s="40"/>
      <c r="F10" s="41"/>
      <c r="G10" s="41"/>
      <c r="H10" s="33">
        <v>410</v>
      </c>
      <c r="I10" s="33"/>
      <c r="J10" s="20">
        <v>419.8</v>
      </c>
      <c r="K10" s="20">
        <v>414.9</v>
      </c>
      <c r="L10" s="20">
        <f>ROUND((K10+J10+H10)/3,2)</f>
        <v>414.9</v>
      </c>
      <c r="M10" s="20">
        <f>L10*D10</f>
        <v>74682</v>
      </c>
      <c r="N10" s="20">
        <f>M10</f>
        <v>74682</v>
      </c>
      <c r="O10" s="3"/>
    </row>
    <row r="11" spans="1:15" s="1" customFormat="1" ht="280.5" customHeight="1">
      <c r="A11" s="34" t="s">
        <v>23</v>
      </c>
      <c r="B11" s="35"/>
      <c r="C11" s="19" t="s">
        <v>15</v>
      </c>
      <c r="D11" s="40">
        <v>19</v>
      </c>
      <c r="E11" s="40"/>
      <c r="F11" s="41"/>
      <c r="G11" s="41"/>
      <c r="H11" s="33">
        <v>525</v>
      </c>
      <c r="I11" s="33"/>
      <c r="J11" s="20">
        <v>519</v>
      </c>
      <c r="K11" s="20">
        <v>522</v>
      </c>
      <c r="L11" s="20">
        <f>ROUND((K11+J11+H11)/3,2)</f>
        <v>522</v>
      </c>
      <c r="M11" s="20">
        <f>L11*D11</f>
        <v>9918</v>
      </c>
      <c r="N11" s="20">
        <f>M11</f>
        <v>9918</v>
      </c>
      <c r="O11" s="3"/>
    </row>
    <row r="12" spans="1:14" s="1" customFormat="1" ht="17.25" customHeight="1">
      <c r="A12" s="38" t="s">
        <v>6</v>
      </c>
      <c r="B12" s="39"/>
      <c r="C12" s="21"/>
      <c r="D12" s="25"/>
      <c r="E12" s="25"/>
      <c r="F12" s="25"/>
      <c r="G12" s="25"/>
      <c r="H12" s="25"/>
      <c r="I12" s="25"/>
      <c r="J12" s="21"/>
      <c r="K12" s="21"/>
      <c r="L12" s="21"/>
      <c r="M12" s="21"/>
      <c r="N12" s="22">
        <f>N11+N10</f>
        <v>84600</v>
      </c>
    </row>
    <row r="13" spans="1:14" s="1" customFormat="1" ht="22.5" customHeight="1">
      <c r="A13" s="27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s="1" customFormat="1" ht="28.5" customHeight="1">
      <c r="A14" s="7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37" t="s">
        <v>25</v>
      </c>
      <c r="L14" s="37"/>
      <c r="M14" s="37"/>
      <c r="N14" s="37"/>
    </row>
    <row r="15" spans="1:14" s="1" customFormat="1" ht="18" customHeight="1">
      <c r="A15" s="7"/>
      <c r="B15" s="6"/>
      <c r="C15" s="6"/>
      <c r="D15" s="6"/>
      <c r="E15" s="6"/>
      <c r="F15" s="6"/>
      <c r="G15" s="6"/>
      <c r="H15" s="6"/>
      <c r="I15" s="6"/>
      <c r="J15" s="6"/>
      <c r="K15" s="13"/>
      <c r="L15" s="13"/>
      <c r="M15" s="13"/>
      <c r="N15" s="13"/>
    </row>
    <row r="16" spans="1:14" s="1" customFormat="1" ht="14.25" customHeight="1">
      <c r="A16" s="8" t="s">
        <v>16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5"/>
    </row>
    <row r="17" spans="1:14" s="1" customFormat="1" ht="19.5" customHeight="1">
      <c r="A17" s="8" t="s">
        <v>17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5"/>
    </row>
    <row r="18" spans="1:14" s="1" customFormat="1" ht="36" customHeight="1" hidden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10"/>
      <c r="M18" s="10"/>
      <c r="N18" s="5"/>
    </row>
    <row r="19" spans="1:14" s="1" customFormat="1" ht="18" customHeight="1">
      <c r="A19" s="8" t="s">
        <v>18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5"/>
    </row>
    <row r="20" spans="1:14" s="1" customFormat="1" ht="18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5"/>
    </row>
    <row r="21" spans="1:14" s="1" customFormat="1" ht="15.75" customHeight="1">
      <c r="A21" s="36" t="s">
        <v>21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11"/>
      <c r="M21" s="12"/>
      <c r="N21" s="5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</sheetData>
  <sheetProtection/>
  <mergeCells count="26">
    <mergeCell ref="D6:G8"/>
    <mergeCell ref="H6:K6"/>
    <mergeCell ref="N6:N7"/>
    <mergeCell ref="H7:I7"/>
    <mergeCell ref="A18:K18"/>
    <mergeCell ref="A6:B8"/>
    <mergeCell ref="H8:K8"/>
    <mergeCell ref="H11:I11"/>
    <mergeCell ref="A21:K21"/>
    <mergeCell ref="K14:N14"/>
    <mergeCell ref="A12:B12"/>
    <mergeCell ref="D10:E10"/>
    <mergeCell ref="F10:G10"/>
    <mergeCell ref="A11:B11"/>
    <mergeCell ref="D11:E11"/>
    <mergeCell ref="F11:G11"/>
    <mergeCell ref="J2:N2"/>
    <mergeCell ref="D12:E12"/>
    <mergeCell ref="F12:G12"/>
    <mergeCell ref="H12:I12"/>
    <mergeCell ref="C6:C8"/>
    <mergeCell ref="A13:N13"/>
    <mergeCell ref="A3:N3"/>
    <mergeCell ref="A5:N5"/>
    <mergeCell ref="H10:I10"/>
    <mergeCell ref="A10:B10"/>
  </mergeCells>
  <printOptions/>
  <pageMargins left="0.17" right="0.3937007874015748" top="0.28" bottom="0.23" header="0.31496062992125984" footer="0.17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2023-10-06T06:00:37Z</cp:lastPrinted>
  <dcterms:created xsi:type="dcterms:W3CDTF">2009-12-09T07:16:31Z</dcterms:created>
  <dcterms:modified xsi:type="dcterms:W3CDTF">2023-10-06T06:01:25Z</dcterms:modified>
  <cp:category/>
  <cp:version/>
  <cp:contentType/>
  <cp:contentStatus/>
</cp:coreProperties>
</file>