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G39" i="1" l="1"/>
  <c r="G49" i="1"/>
  <c r="F39" i="1" l="1"/>
  <c r="E39" i="1"/>
  <c r="H16" i="1"/>
  <c r="H54" i="1" l="1"/>
  <c r="H56" i="1" s="1"/>
  <c r="H35" i="1"/>
  <c r="H31" i="1"/>
  <c r="H26" i="1"/>
  <c r="H39" i="1" s="1"/>
  <c r="F49" i="1" l="1"/>
  <c r="F51" i="1" s="1"/>
  <c r="E49" i="1"/>
  <c r="E51" i="1" s="1"/>
  <c r="H44" i="1"/>
  <c r="H46" i="1" s="1"/>
  <c r="G44" i="1"/>
  <c r="G46" i="1" s="1"/>
  <c r="F44" i="1"/>
  <c r="E44" i="1"/>
  <c r="E46" i="1" s="1"/>
  <c r="I35" i="1"/>
  <c r="I44" i="1" l="1"/>
  <c r="I49" i="1"/>
  <c r="G51" i="1"/>
  <c r="F46" i="1"/>
  <c r="I46" i="1" s="1"/>
  <c r="H51" i="1" l="1"/>
  <c r="I51" i="1"/>
  <c r="I39" i="1"/>
  <c r="H49" i="1"/>
  <c r="H30" i="1"/>
  <c r="I26" i="1"/>
</calcChain>
</file>

<file path=xl/sharedStrings.xml><?xml version="1.0" encoding="utf-8"?>
<sst xmlns="http://schemas.openxmlformats.org/spreadsheetml/2006/main" count="123" uniqueCount="65">
  <si>
    <t xml:space="preserve">Отчет </t>
  </si>
  <si>
    <t>об исполнении муниципальной программы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</si>
  <si>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</si>
  <si>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</si>
  <si>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</si>
  <si>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</si>
  <si>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</si>
  <si>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</si>
  <si>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</si>
  <si>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</si>
  <si>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</si>
  <si>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</si>
  <si>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Х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</si>
  <si>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</si>
  <si>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</si>
  <si>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</si>
  <si>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</si>
  <si>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</si>
  <si>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по</t>
  </si>
  <si>
    <t>состоянию на</t>
  </si>
  <si>
    <t>Фактическое значение за отчетный период</t>
  </si>
  <si>
    <t>ВСЕГО ПО МУНИЦИПАЛЬНОЙ ПРОГРАММЕ,
в том числе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</si>
  <si>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</si>
  <si>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составление формы)</t>
  </si>
  <si>
    <t>«Управление муниципальным имуществом города Югорска на 2014-2020 годы»</t>
  </si>
  <si>
    <t>ДМСиГ администрации города Югорска</t>
  </si>
  <si>
    <r>
      <t>Цель:</t>
    </r>
    <r>
      <rPr>
        <sz val="10"/>
        <color theme="1"/>
        <rFont val="Times New Roman"/>
        <family val="1"/>
        <charset val="204"/>
      </rPr>
      <t xml:space="preserve"> «Формирование эффективной системы управления муниципальным имуществом города Югорска, позволяющей обеспечить оптимальный состав имущества для исполнения полномочий департамента муниципальной собственности и градостроительства администрации города Югорска, достоверный учет и контроль использования муниципального имущества города Югорска»</t>
    </r>
  </si>
  <si>
    <t>1</t>
  </si>
  <si>
    <t>ДМСиГ</t>
  </si>
  <si>
    <t>2</t>
  </si>
  <si>
    <t>3</t>
  </si>
  <si>
    <t>4</t>
  </si>
  <si>
    <t>ДЖКиСК</t>
  </si>
  <si>
    <t>Ответственный исполнитель (ДМСиГ)</t>
  </si>
  <si>
    <t xml:space="preserve">Соисполнитель 2 (ДЖКиСК)
</t>
  </si>
  <si>
    <t>и отчетности администрации</t>
  </si>
  <si>
    <t>2016 г.</t>
  </si>
  <si>
    <t>Наименование  основного мероприятия</t>
  </si>
  <si>
    <t>Ответственный исполнитель/ соисполнитель (наименование органа или структурного подразделения, учреждения)</t>
  </si>
  <si>
    <t>Результаты реализации муниципальной программы</t>
  </si>
  <si>
    <t xml:space="preserve">Содержание имущества, находящегося в муниципальной собственности </t>
  </si>
  <si>
    <t>Осуществление мероприятий по землеустройству и землепользованию</t>
  </si>
  <si>
    <t>Капитальный ремонт объектов недвижимости, находящихся в муниципальной собственности и приобретение муниципального имущества</t>
  </si>
  <si>
    <t>Обеспечение функций Департамента муниципальной собственности и градостроительства администрации города Югорска</t>
  </si>
  <si>
    <t>Управление бухгалтерского учета и отчетности администрации города Югорска</t>
  </si>
  <si>
    <t xml:space="preserve">Соисполнитель 1 (Управление бухгалтерского учета и отчетности администрации города Югорска)
</t>
  </si>
  <si>
    <t>Управление бухгалтерского учета</t>
  </si>
  <si>
    <t xml:space="preserve">Не проведен аукцион по межеванию и постановке на кадастровый учет земельных участков  </t>
  </si>
  <si>
    <r>
      <rPr>
        <u/>
        <sz val="12"/>
        <color theme="1"/>
        <rFont val="Times New Roman"/>
        <family val="1"/>
        <charset val="204"/>
      </rPr>
      <t>города Югорска__</t>
    </r>
    <r>
      <rPr>
        <sz val="12"/>
        <color theme="1"/>
        <rFont val="Times New Roman"/>
        <family val="1"/>
        <charset val="204"/>
      </rPr>
      <t>___________    ___</t>
    </r>
    <r>
      <rPr>
        <u/>
        <sz val="12"/>
        <color theme="1"/>
        <rFont val="Times New Roman"/>
        <family val="1"/>
        <charset val="204"/>
      </rPr>
      <t>Михайлова Л.А.</t>
    </r>
    <r>
      <rPr>
        <sz val="12"/>
        <color theme="1"/>
        <rFont val="Times New Roman"/>
        <family val="1"/>
        <charset val="204"/>
      </rPr>
      <t>__/_____________          _____</t>
    </r>
    <r>
      <rPr>
        <u/>
        <sz val="12"/>
        <color theme="1"/>
        <rFont val="Times New Roman"/>
        <family val="1"/>
        <charset val="204"/>
      </rPr>
      <t>Бочарова О.В.</t>
    </r>
    <r>
      <rPr>
        <sz val="12"/>
        <color theme="1"/>
        <rFont val="Times New Roman"/>
        <family val="1"/>
        <charset val="204"/>
      </rPr>
      <t xml:space="preserve">______/_________________/ </t>
    </r>
    <r>
      <rPr>
        <u/>
        <sz val="12"/>
        <color theme="1"/>
        <rFont val="Times New Roman"/>
        <family val="1"/>
        <charset val="204"/>
      </rPr>
      <t xml:space="preserve">     5-00-47</t>
    </r>
  </si>
  <si>
    <t xml:space="preserve">                           </t>
  </si>
  <si>
    <t>(наименование программы)</t>
  </si>
  <si>
    <t xml:space="preserve">                         </t>
  </si>
  <si>
    <t xml:space="preserve">  (ответственный исполнитель)</t>
  </si>
  <si>
    <r>
      <t>Задача</t>
    </r>
    <r>
      <rPr>
        <sz val="10"/>
        <color theme="1"/>
        <rFont val="Times New Roman"/>
        <family val="1"/>
        <charset val="204"/>
      </rPr>
      <t xml:space="preserve"> «Управление и распоряжение муниципальным имуществом и земельными ресурсами" </t>
    </r>
  </si>
  <si>
    <t>Тыс. рублей</t>
  </si>
  <si>
    <t xml:space="preserve">                     (соисполнитель 2)                                              (ФИО руководителя)                    (подпись)                             (ФИО исполнителя, ответственного за                    (подпись)                      (телефон)</t>
  </si>
  <si>
    <t xml:space="preserve">                  (ответственный исполнитель)                              (ФИО руководителя)                    (подпись)                                (ФИО исполнителя, ответственного за                   (подпись)                          (телефон)</t>
  </si>
  <si>
    <t xml:space="preserve">                  (соисполнитель 1)                                               (ФИО руководителя)                   (подпись)                                 (ФИО исполнителя, ответственного за                   (подпись)                       (телефон)    </t>
  </si>
  <si>
    <t>(гр.7- гр.6)</t>
  </si>
  <si>
    <t>01 июля</t>
  </si>
  <si>
    <t xml:space="preserve">Данные бюджетные ассигнования предусмотрены для проведения  текущего ремонта в нежилом здании "Дворец Семьи" по улице Спортивная, дом 2. </t>
  </si>
  <si>
    <r>
      <t>Дата составления отчета __</t>
    </r>
    <r>
      <rPr>
        <u/>
        <sz val="11"/>
        <color rgb="FF26282F"/>
        <rFont val="Times New Roman"/>
        <family val="1"/>
        <charset val="204"/>
      </rPr>
      <t>04</t>
    </r>
    <r>
      <rPr>
        <sz val="11"/>
        <color rgb="FF26282F"/>
        <rFont val="Times New Roman"/>
        <family val="1"/>
        <charset val="204"/>
      </rPr>
      <t>__/_____</t>
    </r>
    <r>
      <rPr>
        <u/>
        <sz val="11"/>
        <color rgb="FF26282F"/>
        <rFont val="Times New Roman"/>
        <family val="1"/>
        <charset val="204"/>
      </rPr>
      <t>июля</t>
    </r>
    <r>
      <rPr>
        <sz val="11"/>
        <color rgb="FF26282F"/>
        <rFont val="Times New Roman"/>
        <family val="1"/>
        <charset val="204"/>
      </rPr>
      <t>_________/</t>
    </r>
    <r>
      <rPr>
        <u/>
        <sz val="11"/>
        <color rgb="FF26282F"/>
        <rFont val="Times New Roman"/>
        <family val="1"/>
        <charset val="204"/>
      </rPr>
      <t>2016 год</t>
    </r>
  </si>
  <si>
    <r>
      <t>______</t>
    </r>
    <r>
      <rPr>
        <u/>
        <sz val="12"/>
        <color theme="1"/>
        <rFont val="Times New Roman"/>
        <family val="1"/>
        <charset val="204"/>
      </rPr>
      <t>ДЖКиСК</t>
    </r>
    <r>
      <rPr>
        <sz val="12"/>
        <color theme="1"/>
        <rFont val="Times New Roman"/>
        <family val="1"/>
        <charset val="204"/>
      </rPr>
      <t xml:space="preserve">_________     ___ </t>
    </r>
    <r>
      <rPr>
        <u/>
        <sz val="12"/>
        <color theme="1"/>
        <rFont val="Times New Roman"/>
        <family val="1"/>
        <charset val="204"/>
      </rPr>
      <t>Коробенко А.А.</t>
    </r>
    <r>
      <rPr>
        <sz val="12"/>
        <color theme="1"/>
        <rFont val="Times New Roman"/>
        <family val="1"/>
        <charset val="204"/>
      </rPr>
      <t>_____/_____________           _____</t>
    </r>
    <r>
      <rPr>
        <u/>
        <sz val="12"/>
        <color theme="1"/>
        <rFont val="Times New Roman"/>
        <family val="1"/>
        <charset val="204"/>
      </rPr>
      <t>Титова Е.В.</t>
    </r>
    <r>
      <rPr>
        <sz val="12"/>
        <color theme="1"/>
        <rFont val="Times New Roman"/>
        <family val="1"/>
        <charset val="204"/>
      </rPr>
      <t>________/________________/</t>
    </r>
    <r>
      <rPr>
        <u/>
        <sz val="12"/>
        <color theme="1"/>
        <rFont val="Times New Roman"/>
        <family val="1"/>
        <charset val="204"/>
      </rPr>
      <t xml:space="preserve">       7-43-03</t>
    </r>
  </si>
  <si>
    <r>
      <t>________</t>
    </r>
    <r>
      <rPr>
        <u/>
        <sz val="12"/>
        <color theme="1"/>
        <rFont val="Times New Roman"/>
        <family val="1"/>
        <charset val="204"/>
      </rPr>
      <t>ДМСиГ</t>
    </r>
    <r>
      <rPr>
        <sz val="12"/>
        <color theme="1"/>
        <rFont val="Times New Roman"/>
        <family val="1"/>
        <charset val="204"/>
      </rPr>
      <t>___________    _____</t>
    </r>
    <r>
      <rPr>
        <u/>
        <sz val="12"/>
        <color theme="1"/>
        <rFont val="Times New Roman"/>
        <family val="1"/>
        <charset val="204"/>
      </rPr>
      <t>Долматов И.Н.</t>
    </r>
    <r>
      <rPr>
        <sz val="12"/>
        <color theme="1"/>
        <rFont val="Times New Roman"/>
        <family val="1"/>
        <charset val="204"/>
      </rPr>
      <t>_____/_____________          _______</t>
    </r>
    <r>
      <rPr>
        <u/>
        <sz val="12"/>
        <color theme="1"/>
        <rFont val="Times New Roman"/>
        <family val="1"/>
        <charset val="204"/>
      </rPr>
      <t>Анкаева Р.С.</t>
    </r>
    <r>
      <rPr>
        <sz val="12"/>
        <color theme="1"/>
        <rFont val="Times New Roman"/>
        <family val="1"/>
        <charset val="204"/>
      </rPr>
      <t>_______/________________/</t>
    </r>
    <r>
      <rPr>
        <u/>
        <sz val="12"/>
        <color theme="1"/>
        <rFont val="Times New Roman"/>
        <family val="1"/>
        <charset val="204"/>
      </rPr>
      <t xml:space="preserve">    5-00-14 </t>
    </r>
  </si>
  <si>
    <t>Оплата взносов в фонд капитального ремонта общего имущества в многоквартирных домах за декабрь  – июнь  – 1 966,5 тыс. руб.;  Оплата 1,5% за найм жилых помещений по начислению, сбору и перечислению платежей нанимателей многоквартирных домах  –  15,7 тыс.руб.;  Оплата  15-ти м/контрактов по паспортизации и инвентаризации объектов муниципальной собственности  – 1 269,0 тыс. руб.; Оплата за оказание услуг по печати баннера и его монтажу - 18,0 тыс.руб.; Оплата за предоставление права использования и абонентское обслуживание системы «Контурн-Экстерн» - 14,7 тыс. руб.; Оплата   за сопровожение программного комплекса Парус8 - 7,0 тыс.руб.; Оплата 2-х м/контрактов за услуги по оценке рыночной стоимости - 85,9 тыс.руб.; Оплата  транспортного налога за 1 квартал 2016 год - 100,0 тыс.руб.; Перечисление денежных средств на увеличение уставного фонда МУП "Югорскэнергогаз" согласно Постановления № 1233 от 03.06.2016г.- 5 300,0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</si>
</sst>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9" fontId="4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39" fontId="13" fillId="0" borderId="11" xfId="0" applyNumberFormat="1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4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left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49" zoomScaleNormal="100" workbookViewId="0">
      <selection activeCell="J19" sqref="J19:J22"/>
    </sheetView>
  </sheetViews>
  <sheetFormatPr defaultRowHeight="15" x14ac:dyDescent="0.25"/>
  <cols>
    <col min="1" max="1" width="5.7109375" customWidth="1"/>
    <col min="2" max="2" width="29.85546875" customWidth="1"/>
    <col min="3" max="3" width="18.28515625" customWidth="1"/>
    <col min="4" max="4" width="15.28515625" style="18" customWidth="1"/>
    <col min="5" max="5" width="12.42578125" customWidth="1"/>
    <col min="6" max="6" width="14.140625" customWidth="1"/>
    <col min="7" max="7" width="15" customWidth="1"/>
    <col min="8" max="8" width="13.7109375" customWidth="1"/>
    <col min="9" max="9" width="14.42578125" customWidth="1"/>
    <col min="10" max="10" width="33" customWidth="1"/>
  </cols>
  <sheetData>
    <row r="1" spans="1:10" ht="18" customHeight="1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4.25" customHeight="1" x14ac:dyDescent="0.2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customHeight="1" x14ac:dyDescent="0.25">
      <c r="A3" s="12"/>
      <c r="B3" s="12"/>
      <c r="C3" s="12"/>
      <c r="D3" s="17" t="s">
        <v>18</v>
      </c>
      <c r="E3" s="1" t="s">
        <v>19</v>
      </c>
      <c r="F3" s="13" t="s">
        <v>59</v>
      </c>
      <c r="G3" s="14" t="s">
        <v>36</v>
      </c>
      <c r="H3" s="12"/>
      <c r="I3" s="12"/>
      <c r="J3" s="12"/>
    </row>
    <row r="4" spans="1:10" ht="13.5" customHeight="1" x14ac:dyDescent="0.25">
      <c r="A4" s="1"/>
    </row>
    <row r="5" spans="1:10" ht="16.5" customHeight="1" x14ac:dyDescent="0.25">
      <c r="A5" s="40"/>
      <c r="B5" s="40"/>
      <c r="C5" s="121" t="s">
        <v>24</v>
      </c>
      <c r="D5" s="121"/>
      <c r="E5" s="121"/>
      <c r="F5" s="121"/>
      <c r="G5" s="121"/>
      <c r="H5" s="121"/>
    </row>
    <row r="6" spans="1:10" ht="11.25" customHeight="1" x14ac:dyDescent="0.25">
      <c r="A6" s="41" t="s">
        <v>49</v>
      </c>
      <c r="B6" s="41"/>
      <c r="C6" s="41"/>
      <c r="D6" s="41"/>
      <c r="E6" s="122" t="s">
        <v>50</v>
      </c>
      <c r="F6" s="122"/>
    </row>
    <row r="7" spans="1:10" ht="17.25" customHeight="1" x14ac:dyDescent="0.25">
      <c r="A7" s="42"/>
      <c r="B7" s="42"/>
      <c r="C7" s="123" t="s">
        <v>25</v>
      </c>
      <c r="D7" s="123"/>
      <c r="E7" s="123"/>
      <c r="F7" s="123"/>
      <c r="G7" s="123"/>
      <c r="H7" s="123"/>
    </row>
    <row r="8" spans="1:10" ht="11.25" customHeight="1" x14ac:dyDescent="0.25">
      <c r="A8" s="41" t="s">
        <v>51</v>
      </c>
      <c r="B8" s="41"/>
      <c r="C8" s="41"/>
      <c r="D8" s="41"/>
      <c r="E8" s="128" t="s">
        <v>52</v>
      </c>
      <c r="F8" s="128"/>
    </row>
    <row r="9" spans="1:10" ht="14.25" customHeight="1" x14ac:dyDescent="0.25">
      <c r="A9" s="2" t="s">
        <v>2</v>
      </c>
      <c r="G9" s="11"/>
      <c r="J9" s="46" t="s">
        <v>54</v>
      </c>
    </row>
    <row r="10" spans="1:10" ht="24.75" customHeight="1" x14ac:dyDescent="0.25">
      <c r="A10" s="136" t="s">
        <v>3</v>
      </c>
      <c r="B10" s="135" t="s">
        <v>37</v>
      </c>
      <c r="C10" s="135" t="s">
        <v>38</v>
      </c>
      <c r="D10" s="117" t="s">
        <v>4</v>
      </c>
      <c r="E10" s="135" t="s">
        <v>5</v>
      </c>
      <c r="F10" s="137" t="s">
        <v>6</v>
      </c>
      <c r="G10" s="138" t="s">
        <v>20</v>
      </c>
      <c r="H10" s="134" t="s">
        <v>7</v>
      </c>
      <c r="I10" s="135"/>
      <c r="J10" s="135" t="s">
        <v>39</v>
      </c>
    </row>
    <row r="11" spans="1:10" ht="35.25" customHeight="1" x14ac:dyDescent="0.25">
      <c r="A11" s="136"/>
      <c r="B11" s="135"/>
      <c r="C11" s="135"/>
      <c r="D11" s="117"/>
      <c r="E11" s="135"/>
      <c r="F11" s="137"/>
      <c r="G11" s="139"/>
      <c r="H11" s="10" t="s">
        <v>8</v>
      </c>
      <c r="I11" s="8" t="s">
        <v>9</v>
      </c>
      <c r="J11" s="135"/>
    </row>
    <row r="12" spans="1:10" ht="37.5" customHeight="1" x14ac:dyDescent="0.25">
      <c r="A12" s="136"/>
      <c r="B12" s="135"/>
      <c r="C12" s="135"/>
      <c r="D12" s="117"/>
      <c r="E12" s="135"/>
      <c r="F12" s="137"/>
      <c r="G12" s="140"/>
      <c r="H12" s="10" t="s">
        <v>58</v>
      </c>
      <c r="I12" s="8" t="s">
        <v>10</v>
      </c>
      <c r="J12" s="135"/>
    </row>
    <row r="13" spans="1:10" ht="13.5" customHeight="1" x14ac:dyDescent="0.25">
      <c r="A13" s="8">
        <v>1</v>
      </c>
      <c r="B13" s="8">
        <v>2</v>
      </c>
      <c r="C13" s="8">
        <v>3</v>
      </c>
      <c r="D13" s="19">
        <v>4</v>
      </c>
      <c r="E13" s="8">
        <v>5</v>
      </c>
      <c r="F13" s="8">
        <v>6</v>
      </c>
      <c r="G13" s="16">
        <v>7</v>
      </c>
      <c r="H13" s="8">
        <v>8</v>
      </c>
      <c r="I13" s="8">
        <v>9</v>
      </c>
      <c r="J13" s="8">
        <v>10</v>
      </c>
    </row>
    <row r="14" spans="1:10" ht="33" customHeight="1" x14ac:dyDescent="0.25">
      <c r="A14" s="129" t="s">
        <v>26</v>
      </c>
      <c r="B14" s="130"/>
      <c r="C14" s="130"/>
      <c r="D14" s="130"/>
      <c r="E14" s="130"/>
      <c r="F14" s="130"/>
      <c r="G14" s="130"/>
      <c r="H14" s="130"/>
      <c r="I14" s="130"/>
      <c r="J14" s="131"/>
    </row>
    <row r="15" spans="1:10" ht="18.75" customHeight="1" x14ac:dyDescent="0.25">
      <c r="A15" s="49"/>
      <c r="B15" s="132" t="s">
        <v>53</v>
      </c>
      <c r="C15" s="133"/>
      <c r="D15" s="133"/>
      <c r="E15" s="133"/>
      <c r="F15" s="133"/>
      <c r="G15" s="133"/>
      <c r="H15" s="133"/>
      <c r="I15" s="133"/>
      <c r="J15" s="133"/>
    </row>
    <row r="16" spans="1:10" ht="48" customHeight="1" x14ac:dyDescent="0.25">
      <c r="A16" s="67" t="s">
        <v>27</v>
      </c>
      <c r="B16" s="64" t="s">
        <v>40</v>
      </c>
      <c r="C16" s="48" t="s">
        <v>32</v>
      </c>
      <c r="D16" s="47" t="s">
        <v>14</v>
      </c>
      <c r="E16" s="29">
        <v>170</v>
      </c>
      <c r="F16" s="29">
        <v>170</v>
      </c>
      <c r="G16" s="29">
        <v>0</v>
      </c>
      <c r="H16" s="29">
        <f>G16-F16</f>
        <v>-170</v>
      </c>
      <c r="I16" s="29">
        <v>0</v>
      </c>
      <c r="J16" s="55" t="s">
        <v>60</v>
      </c>
    </row>
    <row r="17" spans="1:10" ht="30.75" customHeight="1" x14ac:dyDescent="0.25">
      <c r="A17" s="68"/>
      <c r="B17" s="65"/>
      <c r="D17" s="23" t="s">
        <v>11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9"/>
    </row>
    <row r="18" spans="1:10" ht="39" customHeight="1" x14ac:dyDescent="0.25">
      <c r="A18" s="68"/>
      <c r="B18" s="65"/>
      <c r="C18" s="61"/>
      <c r="D18" s="50" t="s">
        <v>13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15"/>
    </row>
    <row r="19" spans="1:10" ht="75" customHeight="1" x14ac:dyDescent="0.25">
      <c r="A19" s="68"/>
      <c r="B19" s="65"/>
      <c r="C19" s="63" t="s">
        <v>28</v>
      </c>
      <c r="D19" s="85" t="s">
        <v>14</v>
      </c>
      <c r="E19" s="82">
        <v>16400</v>
      </c>
      <c r="F19" s="79">
        <v>16400</v>
      </c>
      <c r="G19" s="76">
        <v>8776.7999999999993</v>
      </c>
      <c r="H19" s="76">
        <f>G19-F19</f>
        <v>-7623.2000000000007</v>
      </c>
      <c r="I19" s="73">
        <f>G19/F19*100</f>
        <v>53.517073170731699</v>
      </c>
      <c r="J19" s="70" t="s">
        <v>64</v>
      </c>
    </row>
    <row r="20" spans="1:10" ht="54" customHeight="1" x14ac:dyDescent="0.25">
      <c r="A20" s="68"/>
      <c r="B20" s="65"/>
      <c r="C20" s="63"/>
      <c r="D20" s="86"/>
      <c r="E20" s="83"/>
      <c r="F20" s="80"/>
      <c r="G20" s="77"/>
      <c r="H20" s="77"/>
      <c r="I20" s="74"/>
      <c r="J20" s="71"/>
    </row>
    <row r="21" spans="1:10" ht="68.25" customHeight="1" x14ac:dyDescent="0.25">
      <c r="A21" s="68"/>
      <c r="B21" s="65"/>
      <c r="C21" s="63"/>
      <c r="D21" s="86"/>
      <c r="E21" s="83"/>
      <c r="F21" s="80"/>
      <c r="G21" s="77"/>
      <c r="H21" s="77"/>
      <c r="I21" s="74"/>
      <c r="J21" s="71"/>
    </row>
    <row r="22" spans="1:10" ht="64.5" customHeight="1" x14ac:dyDescent="0.25">
      <c r="A22" s="68"/>
      <c r="B22" s="65"/>
      <c r="C22" s="63"/>
      <c r="D22" s="87"/>
      <c r="E22" s="84"/>
      <c r="F22" s="81"/>
      <c r="G22" s="78"/>
      <c r="H22" s="78"/>
      <c r="I22" s="75"/>
      <c r="J22" s="72"/>
    </row>
    <row r="23" spans="1:10" ht="40.5" customHeight="1" x14ac:dyDescent="0.25">
      <c r="A23" s="69"/>
      <c r="B23" s="66"/>
      <c r="C23" s="62"/>
      <c r="D23" s="23" t="s">
        <v>15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15"/>
    </row>
    <row r="24" spans="1:10" ht="30.75" customHeight="1" x14ac:dyDescent="0.25">
      <c r="A24" s="126" t="s">
        <v>29</v>
      </c>
      <c r="B24" s="89" t="s">
        <v>41</v>
      </c>
      <c r="C24" s="124" t="s">
        <v>28</v>
      </c>
      <c r="D24" s="23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15"/>
    </row>
    <row r="25" spans="1:10" ht="36.75" customHeight="1" x14ac:dyDescent="0.25">
      <c r="A25" s="127"/>
      <c r="B25" s="90"/>
      <c r="C25" s="63"/>
      <c r="D25" s="23" t="s">
        <v>13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15"/>
    </row>
    <row r="26" spans="1:10" ht="49.5" customHeight="1" x14ac:dyDescent="0.25">
      <c r="A26" s="127"/>
      <c r="B26" s="90"/>
      <c r="C26" s="63"/>
      <c r="D26" s="23" t="s">
        <v>14</v>
      </c>
      <c r="E26" s="38">
        <v>1500</v>
      </c>
      <c r="F26" s="38">
        <v>1500</v>
      </c>
      <c r="G26" s="38">
        <v>0</v>
      </c>
      <c r="H26" s="38">
        <f>G26-F26</f>
        <v>-1500</v>
      </c>
      <c r="I26" s="27">
        <f t="shared" ref="I26" si="0">G26/F26*100</f>
        <v>0</v>
      </c>
      <c r="J26" s="28" t="s">
        <v>47</v>
      </c>
    </row>
    <row r="27" spans="1:10" ht="35.25" customHeight="1" x14ac:dyDescent="0.25">
      <c r="A27" s="127"/>
      <c r="B27" s="91"/>
      <c r="C27" s="125"/>
      <c r="D27" s="23" t="s">
        <v>15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15"/>
    </row>
    <row r="28" spans="1:10" ht="28.5" customHeight="1" x14ac:dyDescent="0.25">
      <c r="A28" s="92" t="s">
        <v>30</v>
      </c>
      <c r="B28" s="89" t="s">
        <v>42</v>
      </c>
      <c r="C28" s="24" t="s">
        <v>28</v>
      </c>
      <c r="D28" s="23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5"/>
    </row>
    <row r="29" spans="1:10" ht="39" customHeight="1" x14ac:dyDescent="0.25">
      <c r="A29" s="68"/>
      <c r="B29" s="90"/>
      <c r="C29" s="24" t="s">
        <v>28</v>
      </c>
      <c r="D29" s="23" t="s">
        <v>13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15"/>
    </row>
    <row r="30" spans="1:10" ht="30" customHeight="1" x14ac:dyDescent="0.25">
      <c r="A30" s="68"/>
      <c r="B30" s="90"/>
      <c r="C30" s="26" t="s">
        <v>32</v>
      </c>
      <c r="D30" s="25" t="s">
        <v>14</v>
      </c>
      <c r="E30" s="27">
        <v>0</v>
      </c>
      <c r="F30" s="27">
        <v>0</v>
      </c>
      <c r="G30" s="27">
        <v>0</v>
      </c>
      <c r="H30" s="27">
        <f>F30-G30</f>
        <v>0</v>
      </c>
      <c r="I30" s="27">
        <v>0</v>
      </c>
      <c r="J30" s="118"/>
    </row>
    <row r="31" spans="1:10" ht="28.5" customHeight="1" x14ac:dyDescent="0.25">
      <c r="A31" s="68"/>
      <c r="B31" s="90"/>
      <c r="C31" s="24" t="s">
        <v>28</v>
      </c>
      <c r="D31" s="23" t="s">
        <v>14</v>
      </c>
      <c r="E31" s="39">
        <v>0</v>
      </c>
      <c r="F31" s="39">
        <v>0</v>
      </c>
      <c r="G31" s="39">
        <v>0</v>
      </c>
      <c r="H31" s="39">
        <f>G31-F31</f>
        <v>0</v>
      </c>
      <c r="I31" s="29">
        <v>0</v>
      </c>
      <c r="J31" s="119"/>
    </row>
    <row r="32" spans="1:10" ht="38.25" customHeight="1" x14ac:dyDescent="0.25">
      <c r="A32" s="69"/>
      <c r="B32" s="91"/>
      <c r="C32" s="24" t="s">
        <v>28</v>
      </c>
      <c r="D32" s="23" t="s">
        <v>15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15"/>
    </row>
    <row r="33" spans="1:10" ht="28.5" customHeight="1" x14ac:dyDescent="0.25">
      <c r="A33" s="92" t="s">
        <v>31</v>
      </c>
      <c r="B33" s="89" t="s">
        <v>43</v>
      </c>
      <c r="C33" s="24" t="s">
        <v>28</v>
      </c>
      <c r="D33" s="23" t="s">
        <v>11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15"/>
    </row>
    <row r="34" spans="1:10" ht="39.75" customHeight="1" x14ac:dyDescent="0.25">
      <c r="A34" s="68"/>
      <c r="B34" s="90"/>
      <c r="C34" s="24" t="s">
        <v>28</v>
      </c>
      <c r="D34" s="23" t="s">
        <v>13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15"/>
    </row>
    <row r="35" spans="1:10" ht="64.5" customHeight="1" x14ac:dyDescent="0.25">
      <c r="A35" s="68"/>
      <c r="B35" s="90"/>
      <c r="C35" s="24" t="s">
        <v>44</v>
      </c>
      <c r="D35" s="23" t="s">
        <v>14</v>
      </c>
      <c r="E35" s="38">
        <v>39540</v>
      </c>
      <c r="F35" s="38">
        <v>39540</v>
      </c>
      <c r="G35" s="51">
        <v>22929.5</v>
      </c>
      <c r="H35" s="51">
        <f>G35-F35</f>
        <v>-16610.5</v>
      </c>
      <c r="I35" s="52">
        <f>G35/F35*100</f>
        <v>57.990642387455736</v>
      </c>
      <c r="J35" s="15"/>
    </row>
    <row r="36" spans="1:10" ht="40.5" customHeight="1" thickBot="1" x14ac:dyDescent="0.3">
      <c r="A36" s="93"/>
      <c r="B36" s="91"/>
      <c r="C36" s="24" t="s">
        <v>28</v>
      </c>
      <c r="D36" s="23" t="s">
        <v>15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15"/>
    </row>
    <row r="37" spans="1:10" s="18" customFormat="1" ht="27" customHeight="1" thickBot="1" x14ac:dyDescent="0.3">
      <c r="A37" s="104" t="s">
        <v>21</v>
      </c>
      <c r="B37" s="105"/>
      <c r="C37" s="106"/>
      <c r="D37" s="21" t="s">
        <v>11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21" t="s">
        <v>12</v>
      </c>
    </row>
    <row r="38" spans="1:10" s="18" customFormat="1" ht="41.25" customHeight="1" thickBot="1" x14ac:dyDescent="0.3">
      <c r="A38" s="107"/>
      <c r="B38" s="108"/>
      <c r="C38" s="109"/>
      <c r="D38" s="21" t="s">
        <v>13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21" t="s">
        <v>12</v>
      </c>
    </row>
    <row r="39" spans="1:10" s="18" customFormat="1" ht="24" customHeight="1" thickBot="1" x14ac:dyDescent="0.3">
      <c r="A39" s="107"/>
      <c r="B39" s="108"/>
      <c r="C39" s="109"/>
      <c r="D39" s="21" t="s">
        <v>14</v>
      </c>
      <c r="E39" s="34">
        <f>SUM(E16,E19,E26,E35)</f>
        <v>57610</v>
      </c>
      <c r="F39" s="34">
        <f>SUM(F16,F19,F26,F35)</f>
        <v>57610</v>
      </c>
      <c r="G39" s="56">
        <f>SUM(G19,G35)</f>
        <v>31706.3</v>
      </c>
      <c r="H39" s="56">
        <f>SUM(H16,H19,H26,H35)</f>
        <v>-25903.7</v>
      </c>
      <c r="I39" s="57">
        <f>G39/F39*100</f>
        <v>55.036104842909218</v>
      </c>
      <c r="J39" s="21" t="s">
        <v>12</v>
      </c>
    </row>
    <row r="40" spans="1:10" s="18" customFormat="1" ht="42" customHeight="1" thickBot="1" x14ac:dyDescent="0.3">
      <c r="A40" s="110"/>
      <c r="B40" s="111"/>
      <c r="C40" s="112"/>
      <c r="D40" s="21" t="s">
        <v>15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21" t="s">
        <v>12</v>
      </c>
    </row>
    <row r="41" spans="1:10" s="18" customFormat="1" ht="17.25" customHeight="1" x14ac:dyDescent="0.25">
      <c r="A41" s="113" t="s">
        <v>16</v>
      </c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s="18" customFormat="1" ht="27" customHeight="1" x14ac:dyDescent="0.25">
      <c r="A42" s="115" t="s">
        <v>33</v>
      </c>
      <c r="B42" s="87"/>
      <c r="C42" s="87"/>
      <c r="D42" s="43" t="s">
        <v>11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5" t="s">
        <v>12</v>
      </c>
    </row>
    <row r="43" spans="1:10" s="18" customFormat="1" ht="39.75" customHeight="1" x14ac:dyDescent="0.25">
      <c r="A43" s="116"/>
      <c r="B43" s="117"/>
      <c r="C43" s="117"/>
      <c r="D43" s="20" t="s">
        <v>13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2" t="s">
        <v>12</v>
      </c>
    </row>
    <row r="44" spans="1:10" s="18" customFormat="1" ht="19.5" customHeight="1" x14ac:dyDescent="0.25">
      <c r="A44" s="116"/>
      <c r="B44" s="117"/>
      <c r="C44" s="117"/>
      <c r="D44" s="20" t="s">
        <v>14</v>
      </c>
      <c r="E44" s="31">
        <f>SUM(E19,E26,E31)</f>
        <v>17900</v>
      </c>
      <c r="F44" s="31">
        <f>SUM(F19,F26,F31)</f>
        <v>17900</v>
      </c>
      <c r="G44" s="58">
        <f>SUM(G19)</f>
        <v>8776.7999999999993</v>
      </c>
      <c r="H44" s="58">
        <f>SUM(H19,H26,H31)</f>
        <v>-9123.2000000000007</v>
      </c>
      <c r="I44" s="58">
        <f>G44/F44*100</f>
        <v>49.032402234636869</v>
      </c>
      <c r="J44" s="22"/>
    </row>
    <row r="45" spans="1:10" s="18" customFormat="1" ht="39.75" customHeight="1" x14ac:dyDescent="0.25">
      <c r="A45" s="116"/>
      <c r="B45" s="117"/>
      <c r="C45" s="117"/>
      <c r="D45" s="20" t="s">
        <v>15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2" t="s">
        <v>12</v>
      </c>
    </row>
    <row r="46" spans="1:10" s="18" customFormat="1" ht="18.75" customHeight="1" x14ac:dyDescent="0.25">
      <c r="A46" s="116"/>
      <c r="B46" s="117"/>
      <c r="C46" s="117"/>
      <c r="D46" s="35" t="s">
        <v>17</v>
      </c>
      <c r="E46" s="36">
        <f>SUM(E44)</f>
        <v>17900</v>
      </c>
      <c r="F46" s="36">
        <f>SUM(F44)</f>
        <v>17900</v>
      </c>
      <c r="G46" s="59">
        <f>SUM(G44)</f>
        <v>8776.7999999999993</v>
      </c>
      <c r="H46" s="59">
        <f>SUM(H44)</f>
        <v>-9123.2000000000007</v>
      </c>
      <c r="I46" s="59">
        <f>G46/F46*100</f>
        <v>49.032402234636869</v>
      </c>
      <c r="J46" s="22" t="s">
        <v>12</v>
      </c>
    </row>
    <row r="47" spans="1:10" s="18" customFormat="1" ht="26.25" customHeight="1" x14ac:dyDescent="0.25">
      <c r="A47" s="95" t="s">
        <v>45</v>
      </c>
      <c r="B47" s="96"/>
      <c r="C47" s="97"/>
      <c r="D47" s="20" t="s">
        <v>11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2" t="s">
        <v>12</v>
      </c>
    </row>
    <row r="48" spans="1:10" s="18" customFormat="1" ht="39" customHeight="1" x14ac:dyDescent="0.25">
      <c r="A48" s="98"/>
      <c r="B48" s="99"/>
      <c r="C48" s="100"/>
      <c r="D48" s="20" t="s">
        <v>13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2" t="s">
        <v>12</v>
      </c>
    </row>
    <row r="49" spans="1:10" s="18" customFormat="1" ht="21.75" customHeight="1" x14ac:dyDescent="0.25">
      <c r="A49" s="98"/>
      <c r="B49" s="99"/>
      <c r="C49" s="100"/>
      <c r="D49" s="20" t="s">
        <v>14</v>
      </c>
      <c r="E49" s="32">
        <f>SUM(E35)</f>
        <v>39540</v>
      </c>
      <c r="F49" s="32">
        <f>SUM(F35)</f>
        <v>39540</v>
      </c>
      <c r="G49" s="53">
        <f>SUM(G35)</f>
        <v>22929.5</v>
      </c>
      <c r="H49" s="53">
        <f>F49-G49</f>
        <v>16610.5</v>
      </c>
      <c r="I49" s="53">
        <f>G49/F49*100</f>
        <v>57.990642387455736</v>
      </c>
      <c r="J49" s="22" t="s">
        <v>12</v>
      </c>
    </row>
    <row r="50" spans="1:10" s="18" customFormat="1" ht="37.5" customHeight="1" x14ac:dyDescent="0.25">
      <c r="A50" s="98"/>
      <c r="B50" s="99"/>
      <c r="C50" s="100"/>
      <c r="D50" s="20" t="s">
        <v>15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2" t="s">
        <v>12</v>
      </c>
    </row>
    <row r="51" spans="1:10" s="18" customFormat="1" ht="18" customHeight="1" x14ac:dyDescent="0.25">
      <c r="A51" s="101"/>
      <c r="B51" s="102"/>
      <c r="C51" s="103"/>
      <c r="D51" s="35" t="s">
        <v>17</v>
      </c>
      <c r="E51" s="37">
        <f>SUM(E49)</f>
        <v>39540</v>
      </c>
      <c r="F51" s="37">
        <f>SUM(F49)</f>
        <v>39540</v>
      </c>
      <c r="G51" s="54">
        <f>SUM(G49)</f>
        <v>22929.5</v>
      </c>
      <c r="H51" s="54">
        <f>G51-F51</f>
        <v>-16610.5</v>
      </c>
      <c r="I51" s="54">
        <f>G51/F51*100</f>
        <v>57.990642387455736</v>
      </c>
      <c r="J51" s="22" t="s">
        <v>12</v>
      </c>
    </row>
    <row r="52" spans="1:10" s="18" customFormat="1" ht="27" customHeight="1" x14ac:dyDescent="0.25">
      <c r="A52" s="95" t="s">
        <v>34</v>
      </c>
      <c r="B52" s="96"/>
      <c r="C52" s="97"/>
      <c r="D52" s="20" t="s">
        <v>11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2" t="s">
        <v>12</v>
      </c>
    </row>
    <row r="53" spans="1:10" s="18" customFormat="1" ht="39" customHeight="1" x14ac:dyDescent="0.25">
      <c r="A53" s="98"/>
      <c r="B53" s="99"/>
      <c r="C53" s="100"/>
      <c r="D53" s="20" t="s">
        <v>13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2" t="s">
        <v>12</v>
      </c>
    </row>
    <row r="54" spans="1:10" s="18" customFormat="1" ht="19.5" customHeight="1" x14ac:dyDescent="0.25">
      <c r="A54" s="98"/>
      <c r="B54" s="99"/>
      <c r="C54" s="100"/>
      <c r="D54" s="20" t="s">
        <v>14</v>
      </c>
      <c r="E54" s="33">
        <v>170</v>
      </c>
      <c r="F54" s="33">
        <v>170</v>
      </c>
      <c r="G54" s="60">
        <v>0</v>
      </c>
      <c r="H54" s="60">
        <f>SUM(H16)</f>
        <v>-170</v>
      </c>
      <c r="I54" s="60">
        <v>0</v>
      </c>
      <c r="J54" s="22" t="s">
        <v>12</v>
      </c>
    </row>
    <row r="55" spans="1:10" s="18" customFormat="1" ht="36.75" customHeight="1" x14ac:dyDescent="0.25">
      <c r="A55" s="98"/>
      <c r="B55" s="99"/>
      <c r="C55" s="100"/>
      <c r="D55" s="20" t="s">
        <v>15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2" t="s">
        <v>12</v>
      </c>
    </row>
    <row r="56" spans="1:10" s="18" customFormat="1" ht="19.5" customHeight="1" x14ac:dyDescent="0.25">
      <c r="A56" s="101"/>
      <c r="B56" s="102"/>
      <c r="C56" s="103"/>
      <c r="D56" s="35" t="s">
        <v>17</v>
      </c>
      <c r="E56" s="37">
        <v>170</v>
      </c>
      <c r="F56" s="37">
        <v>170</v>
      </c>
      <c r="G56" s="54">
        <v>0</v>
      </c>
      <c r="H56" s="54">
        <f>SUM(H54)</f>
        <v>-170</v>
      </c>
      <c r="I56" s="54">
        <v>0</v>
      </c>
      <c r="J56" s="22" t="s">
        <v>12</v>
      </c>
    </row>
    <row r="57" spans="1:10" ht="12.75" customHeight="1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94"/>
    </row>
    <row r="58" spans="1:10" ht="18.75" customHeight="1" x14ac:dyDescent="0.25">
      <c r="A58" s="3"/>
    </row>
    <row r="59" spans="1:10" ht="15.75" x14ac:dyDescent="0.25">
      <c r="A59" s="5" t="s">
        <v>63</v>
      </c>
    </row>
    <row r="60" spans="1:10" x14ac:dyDescent="0.25">
      <c r="A60" s="4" t="s">
        <v>56</v>
      </c>
    </row>
    <row r="61" spans="1:10" x14ac:dyDescent="0.25">
      <c r="A61" s="4"/>
    </row>
    <row r="62" spans="1:10" x14ac:dyDescent="0.25">
      <c r="A62" s="4"/>
    </row>
    <row r="63" spans="1:10" ht="15.75" x14ac:dyDescent="0.25">
      <c r="A63" s="88" t="s">
        <v>46</v>
      </c>
      <c r="B63" s="88"/>
    </row>
    <row r="64" spans="1:10" ht="15.75" x14ac:dyDescent="0.25">
      <c r="A64" s="5" t="s">
        <v>35</v>
      </c>
    </row>
    <row r="65" spans="1:1" ht="15.75" x14ac:dyDescent="0.25">
      <c r="A65" s="5" t="s">
        <v>48</v>
      </c>
    </row>
    <row r="66" spans="1:1" x14ac:dyDescent="0.25">
      <c r="A66" s="4" t="s">
        <v>57</v>
      </c>
    </row>
    <row r="67" spans="1:1" x14ac:dyDescent="0.25">
      <c r="A67" s="4" t="s">
        <v>22</v>
      </c>
    </row>
    <row r="68" spans="1:1" ht="15.75" x14ac:dyDescent="0.25">
      <c r="A68" s="5" t="s">
        <v>62</v>
      </c>
    </row>
    <row r="69" spans="1:1" x14ac:dyDescent="0.25">
      <c r="A69" s="4" t="s">
        <v>55</v>
      </c>
    </row>
    <row r="70" spans="1:1" x14ac:dyDescent="0.25">
      <c r="A70" s="4" t="s">
        <v>23</v>
      </c>
    </row>
    <row r="71" spans="1:1" ht="6" customHeight="1" x14ac:dyDescent="0.25">
      <c r="A71" s="6"/>
    </row>
    <row r="72" spans="1:1" x14ac:dyDescent="0.25">
      <c r="A72" s="7" t="s">
        <v>61</v>
      </c>
    </row>
  </sheetData>
  <mergeCells count="42">
    <mergeCell ref="C24:C27"/>
    <mergeCell ref="A24:A27"/>
    <mergeCell ref="B24:B27"/>
    <mergeCell ref="E8:F8"/>
    <mergeCell ref="A14:J14"/>
    <mergeCell ref="B15:J15"/>
    <mergeCell ref="H10:I10"/>
    <mergeCell ref="J10:J12"/>
    <mergeCell ref="A10:A12"/>
    <mergeCell ref="D10:D12"/>
    <mergeCell ref="E10:E12"/>
    <mergeCell ref="F10:F12"/>
    <mergeCell ref="B10:B12"/>
    <mergeCell ref="C10:C12"/>
    <mergeCell ref="G10:G12"/>
    <mergeCell ref="A1:J1"/>
    <mergeCell ref="A2:J2"/>
    <mergeCell ref="C5:H5"/>
    <mergeCell ref="E6:F6"/>
    <mergeCell ref="C7:H7"/>
    <mergeCell ref="A63:B63"/>
    <mergeCell ref="B28:B32"/>
    <mergeCell ref="A28:A32"/>
    <mergeCell ref="B33:B36"/>
    <mergeCell ref="A33:A36"/>
    <mergeCell ref="A57:J57"/>
    <mergeCell ref="A47:C51"/>
    <mergeCell ref="A52:C56"/>
    <mergeCell ref="A37:C40"/>
    <mergeCell ref="A41:J41"/>
    <mergeCell ref="A42:C46"/>
    <mergeCell ref="J30:J31"/>
    <mergeCell ref="C19:C22"/>
    <mergeCell ref="B16:B23"/>
    <mergeCell ref="A16:A23"/>
    <mergeCell ref="J19:J22"/>
    <mergeCell ref="I19:I22"/>
    <mergeCell ref="H19:H22"/>
    <mergeCell ref="G19:G22"/>
    <mergeCell ref="F19:F22"/>
    <mergeCell ref="E19:E22"/>
    <mergeCell ref="D19:D22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2016-07-01T04:15:37Z</dcterms:modified>
</cp:coreProperties>
</file>