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Расчет информационных издержек" sheetId="1" r:id="rId1"/>
  </sheets>
  <definedNames>
    <definedName name="_xlnm.Print_Area" localSheetId="0">'Расчет информационных издержек'!$A$1:$F$49</definedName>
  </definedNames>
  <calcPr fullCalcOnLoad="1"/>
</workbook>
</file>

<file path=xl/sharedStrings.xml><?xml version="1.0" encoding="utf-8"?>
<sst xmlns="http://schemas.openxmlformats.org/spreadsheetml/2006/main" count="87" uniqueCount="70">
  <si>
    <t>I. Расчет информационных издержек №1</t>
  </si>
  <si>
    <t>№ п/п</t>
  </si>
  <si>
    <t>Наименование статьи затрат</t>
  </si>
  <si>
    <t>Примечание</t>
  </si>
  <si>
    <t xml:space="preserve">1. </t>
  </si>
  <si>
    <t xml:space="preserve">2. </t>
  </si>
  <si>
    <t>2.1</t>
  </si>
  <si>
    <t>Заработная плата в месяц, руб.</t>
  </si>
  <si>
    <t>2.2</t>
  </si>
  <si>
    <t>Отчисления на социальные нужды, руб.</t>
  </si>
  <si>
    <t>Итого затрат по з.п.:</t>
  </si>
  <si>
    <t>2.3</t>
  </si>
  <si>
    <t>Фонд рабочего времени в месяц, час.</t>
  </si>
  <si>
    <t>2.4</t>
  </si>
  <si>
    <t>Норма времени на выполнение работы, час.</t>
  </si>
  <si>
    <t>Итого человеко/час., руб.</t>
  </si>
  <si>
    <t xml:space="preserve">3. </t>
  </si>
  <si>
    <t>Определение стоимости приобретений:</t>
  </si>
  <si>
    <t>3.1</t>
  </si>
  <si>
    <t>расходные материалы на выполнение требования (канцелярские принадлежности, бумага, картридж (тонер) и т.п.:</t>
  </si>
  <si>
    <t>Стоимость расходных материалов определены на основании данных размещенных в сети Интернет (www.komus.ru)</t>
  </si>
  <si>
    <t>бумага (листов)</t>
  </si>
  <si>
    <t>Стоимость бумаги для офисной техники SvetoCopy (A4, 80 г/кв.м, белизна 146% CIE, 500 листов) составляет 225,00 руб.</t>
  </si>
  <si>
    <t>картридж (листов)</t>
  </si>
  <si>
    <t>Итого стоимость приобретений (руб.):</t>
  </si>
  <si>
    <t>4.</t>
  </si>
  <si>
    <t>Транспортные расходы</t>
  </si>
  <si>
    <t>Итого затрат за выполненную работу (руб.)</t>
  </si>
  <si>
    <t>5.</t>
  </si>
  <si>
    <t>Частота выполнения информационных требований</t>
  </si>
  <si>
    <t>6.</t>
  </si>
  <si>
    <t>Масштаб информационных требований</t>
  </si>
  <si>
    <t>ИТОГО сумма информационных издержек по требованию №2</t>
  </si>
  <si>
    <t>норма рабочего времени при 40-часовой рабочей недели (1970) в 2018 году - данные "Гарант"/производственный календарь</t>
  </si>
  <si>
    <t>II. Расчет информационных издержек №2</t>
  </si>
  <si>
    <t>Стоимость картриджа  для HP laserjet 3052 черный (на 2000 листов) составляет 940,00 руб.</t>
  </si>
  <si>
    <t>оценочно по средней стоимость проезда городским транспортом (общественный, такси)</t>
  </si>
  <si>
    <t>Расчет стандартных издержек 
субъектов предпринимательской и инвестиционной деятельности, а также бюджета города Югорска, возникающих в связи с исполнением требований регулирования</t>
  </si>
  <si>
    <t xml:space="preserve">  </t>
  </si>
  <si>
    <t>документы  предоставляются  (согласовываются)   1 раз</t>
  </si>
  <si>
    <t>Итого сумма информационных издержек возникающие в связи с планируемым  исполнением требования постановления:</t>
  </si>
  <si>
    <t>Примечание: издержки, возникающие в отношении одного заявителя (одной заявки)</t>
  </si>
  <si>
    <t>1.</t>
  </si>
  <si>
    <t xml:space="preserve">1.2. </t>
  </si>
  <si>
    <t>1.2.1</t>
  </si>
  <si>
    <t>1.4.</t>
  </si>
  <si>
    <t xml:space="preserve">1.1. </t>
  </si>
  <si>
    <t>1.1.1</t>
  </si>
  <si>
    <t>1.1.2</t>
  </si>
  <si>
    <t>1.1.4</t>
  </si>
  <si>
    <t>1.1.3</t>
  </si>
  <si>
    <t>1.2.1.1</t>
  </si>
  <si>
    <t>1.2.1.2</t>
  </si>
  <si>
    <t>1.3.</t>
  </si>
  <si>
    <t>1.5.</t>
  </si>
  <si>
    <t>ИТОГО сумма информационных издержек по пункту 1 информационных требований</t>
  </si>
  <si>
    <t>ИТОГО сумма информационных издержек № 1                                                                           (п.1, п.2)</t>
  </si>
  <si>
    <r>
      <t xml:space="preserve">   Настоящий расчет выполнен в  соответствии с </t>
    </r>
    <r>
      <rPr>
        <u val="single"/>
        <sz val="12"/>
        <color indexed="8"/>
        <rFont val="Times New Roman"/>
        <family val="1"/>
      </rPr>
      <t xml:space="preserve">Методикой оценки стандартных издержек субъектов предпринимательский и инвестиционной деятельности, возникающих в связи с использованием требований регулирования утвержденной приказом Департамента экономического развития Ханты-Мансийского автономного округа – Югры от 30.09.2013 № 155  </t>
    </r>
  </si>
  <si>
    <t>Данные из итогов СЭР г. Югорска за 2018 год (Среднемесячная номинальная начисленная заработная плата одного работника по крупным и средним предприятиям)</t>
  </si>
  <si>
    <t>Расходы на содержание одного работника ОМСУ  по результатам за 2018 год (форма бухгалтерского отчета 14 МО). (без учета затрат на оплату труда и начислений на оплату труда)</t>
  </si>
  <si>
    <r>
      <t xml:space="preserve">Определение затрат рабочего времени: </t>
    </r>
    <r>
      <rPr>
        <i/>
        <sz val="11"/>
        <color indexed="8"/>
        <rFont val="Times New Roman"/>
        <family val="1"/>
      </rPr>
      <t>Согласование и подписание документов в соответствии с информационным требованиям и их доставку в Управление образования  осуществляет индивидуальный предприниматель</t>
    </r>
  </si>
  <si>
    <t>документы предоставляются в Управление образования  1 раз</t>
  </si>
  <si>
    <r>
      <t xml:space="preserve">Определение затрат рабочего времени: </t>
    </r>
    <r>
      <rPr>
        <sz val="11"/>
        <rFont val="Times New Roman"/>
        <family val="1"/>
      </rPr>
      <t>рассмотрение  согласование заявления субъекта предпринимательской деятельности</t>
    </r>
  </si>
  <si>
    <t>задействовано 8 специалистов администрации города (в среднем по 1 часу работы)(из расчета 1 заседания Комиссии)</t>
  </si>
  <si>
    <r>
      <t xml:space="preserve">Наименование информационного требования (из текста проекта (действующего) мнпа): </t>
    </r>
    <r>
      <rPr>
        <sz val="11"/>
        <color indexed="8"/>
        <rFont val="Times New Roman"/>
        <family val="1"/>
      </rPr>
      <t>п. 2.1 раздела 2 Порядка устанавливает требования к документам, предоставляемых получателем субсидии</t>
    </r>
  </si>
  <si>
    <r>
      <t xml:space="preserve">  1. Стандартные издержки субъектов предпринимательской деятельности, возникающие в связи с планируемым (действующем) исполнением требования постановления администрации города Югорска «Об утверждении Порядка предоставления субсидий частным организациям, осуществляющим деятельность по предоставлению услуги (работы) «Организация проведения общественно-значимых мероприятий в сфере образования» состоят  только из информационных  издержек.     </t>
    </r>
    <r>
      <rPr>
        <i/>
        <sz val="12"/>
        <color indexed="8"/>
        <rFont val="Times New Roman"/>
        <family val="1"/>
      </rPr>
      <t xml:space="preserve">   </t>
    </r>
  </si>
  <si>
    <r>
      <t xml:space="preserve">   2. Стандартные издержки бюджета города Югорска, возникающие в связи с планируемым (действующем) исполнением требования постановления администрации города Югорска «Об утверждении Порядка предоставления субсидий частным организациям, осуществляющим деятельность по предоставлению услуги (работы) «Организация проведения общественно-значимых мероприятий в сфере образования»</t>
    </r>
    <r>
      <rPr>
        <i/>
        <sz val="11"/>
        <color indexed="8"/>
        <rFont val="Times New Roman"/>
        <family val="1"/>
      </rPr>
      <t xml:space="preserve">     </t>
    </r>
  </si>
  <si>
    <t>Исполнитель:                                                                                                                                                                                                                                                                                                                                   начальник отдела воспитания, дополнительного образования и обеспечения безопасности детей 
Управления образования администрации города Югорска                                                                                                                                                                                                                                                          Н.О. Кашлачева, 8(34675) 74867</t>
  </si>
  <si>
    <r>
      <rPr>
        <b/>
        <sz val="11"/>
        <color indexed="8"/>
        <rFont val="Times New Roman"/>
        <family val="1"/>
      </rPr>
      <t>Наименование информационного требования (из текста проекта (действующего) мнпа):</t>
    </r>
    <r>
      <rPr>
        <sz val="11"/>
        <color indexed="8"/>
        <rFont val="Times New Roman"/>
        <family val="1"/>
      </rPr>
      <t xml:space="preserve">  Функции Комиссии по принятию решения о предоставлении субсидии (п.2.3)</t>
    </r>
  </si>
  <si>
    <t xml:space="preserve">Данные бухгалтерской отчетности администрации города Югорска за 2018 год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</si>
</sst>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9"/>
      <color indexed="8"/>
      <name val="Times New Roman"/>
      <family val="1"/>
    </font>
    <font>
      <i/>
      <sz val="6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dotted"/>
      <right/>
      <top/>
      <bottom style="dotted"/>
    </border>
    <border>
      <left style="medium"/>
      <right/>
      <top style="dotted"/>
      <bottom style="dotted"/>
    </border>
    <border>
      <left/>
      <right/>
      <top style="dotted"/>
      <bottom/>
    </border>
    <border>
      <left style="dotted"/>
      <right/>
      <top style="dotted"/>
      <bottom style="dotted"/>
    </border>
    <border>
      <left style="dotted"/>
      <right style="thin"/>
      <top style="dotted"/>
      <bottom style="dotted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dotted"/>
      <right/>
      <top style="dotted"/>
      <bottom/>
    </border>
    <border>
      <left style="dotted"/>
      <right style="thin"/>
      <top style="dotted"/>
      <bottom/>
    </border>
    <border>
      <left/>
      <right style="dotted"/>
      <top style="dotted"/>
      <bottom style="dotted"/>
    </border>
    <border>
      <left/>
      <right style="medium"/>
      <top style="thin"/>
      <bottom style="thin"/>
    </border>
    <border>
      <left style="medium"/>
      <right/>
      <top style="dotted"/>
      <bottom style="thin"/>
    </border>
    <border>
      <left/>
      <right/>
      <top/>
      <bottom style="thin"/>
    </border>
    <border>
      <left/>
      <right/>
      <top style="dotted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dotted"/>
      <top style="thin"/>
      <bottom/>
    </border>
    <border>
      <left style="dotted"/>
      <right/>
      <top style="thin"/>
      <bottom/>
    </border>
    <border>
      <left style="dotted"/>
      <right style="thin"/>
      <top style="thin"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/>
    </border>
    <border>
      <left style="dotted"/>
      <right style="dotted"/>
      <top style="dotted"/>
      <bottom/>
    </border>
    <border>
      <left/>
      <right style="dotted"/>
      <top style="dotted"/>
      <bottom style="thin"/>
    </border>
    <border>
      <left style="medium"/>
      <right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thin"/>
      <top/>
      <bottom/>
    </border>
    <border>
      <left style="thin"/>
      <right/>
      <top style="thin"/>
      <bottom style="thin"/>
    </border>
    <border>
      <left style="dotted"/>
      <right style="thin"/>
      <top style="thin"/>
      <bottom/>
    </border>
    <border>
      <left/>
      <right style="dotted"/>
      <top style="thin"/>
      <bottom style="thin"/>
    </border>
    <border>
      <left/>
      <right style="medium"/>
      <top/>
      <bottom/>
    </border>
    <border>
      <left style="dotted"/>
      <right style="thin"/>
      <top style="thin"/>
      <bottom style="medium"/>
    </border>
    <border>
      <left style="thin"/>
      <right style="medium"/>
      <top style="thin"/>
      <bottom style="medium"/>
    </border>
    <border>
      <left style="dotted"/>
      <right/>
      <top style="thin"/>
      <bottom style="dotted"/>
    </border>
    <border>
      <left style="thin"/>
      <right style="medium"/>
      <top/>
      <bottom style="thin"/>
    </border>
    <border>
      <left style="dotted"/>
      <right style="dotted"/>
      <top style="dotted"/>
      <bottom style="dotted"/>
    </border>
    <border>
      <left style="dotted"/>
      <right/>
      <top/>
      <bottom/>
    </border>
    <border>
      <left style="dotted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dotted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tted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0" fontId="9" fillId="0" borderId="15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49" fontId="4" fillId="0" borderId="16" xfId="0" applyNumberFormat="1" applyFont="1" applyBorder="1" applyAlignment="1">
      <alignment vertical="top" wrapText="1"/>
    </xf>
    <xf numFmtId="0" fontId="9" fillId="0" borderId="17" xfId="0" applyFont="1" applyBorder="1" applyAlignment="1">
      <alignment vertical="center" wrapText="1"/>
    </xf>
    <xf numFmtId="10" fontId="11" fillId="0" borderId="18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7" xfId="0" applyFont="1" applyBorder="1" applyAlignment="1">
      <alignment/>
    </xf>
    <xf numFmtId="0" fontId="13" fillId="0" borderId="17" xfId="0" applyFont="1" applyBorder="1" applyAlignment="1">
      <alignment horizontal="center" wrapText="1"/>
    </xf>
    <xf numFmtId="49" fontId="4" fillId="0" borderId="16" xfId="0" applyNumberFormat="1" applyFont="1" applyBorder="1" applyAlignment="1">
      <alignment vertical="top"/>
    </xf>
    <xf numFmtId="0" fontId="3" fillId="0" borderId="17" xfId="0" applyFont="1" applyBorder="1" applyAlignment="1">
      <alignment/>
    </xf>
    <xf numFmtId="0" fontId="11" fillId="0" borderId="22" xfId="0" applyFont="1" applyBorder="1" applyAlignment="1">
      <alignment horizontal="center" vertical="center" wrapText="1"/>
    </xf>
    <xf numFmtId="2" fontId="11" fillId="0" borderId="2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vertical="top"/>
    </xf>
    <xf numFmtId="0" fontId="13" fillId="0" borderId="24" xfId="0" applyFont="1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3" fillId="0" borderId="25" xfId="0" applyFont="1" applyBorder="1" applyAlignment="1">
      <alignment/>
    </xf>
    <xf numFmtId="0" fontId="14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13" fillId="0" borderId="27" xfId="0" applyFont="1" applyBorder="1" applyAlignment="1">
      <alignment/>
    </xf>
    <xf numFmtId="0" fontId="8" fillId="0" borderId="29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49" fontId="4" fillId="0" borderId="31" xfId="0" applyNumberFormat="1" applyFont="1" applyBorder="1" applyAlignment="1">
      <alignment vertical="top" wrapText="1"/>
    </xf>
    <xf numFmtId="0" fontId="11" fillId="0" borderId="32" xfId="0" applyFont="1" applyBorder="1" applyAlignment="1">
      <alignment horizontal="center" vertical="center" wrapText="1"/>
    </xf>
    <xf numFmtId="2" fontId="11" fillId="0" borderId="33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vertical="top" wrapText="1"/>
    </xf>
    <xf numFmtId="0" fontId="6" fillId="0" borderId="15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49" fontId="4" fillId="0" borderId="35" xfId="0" applyNumberFormat="1" applyFont="1" applyBorder="1" applyAlignment="1">
      <alignment vertical="top" wrapText="1"/>
    </xf>
    <xf numFmtId="0" fontId="3" fillId="0" borderId="20" xfId="0" applyFont="1" applyBorder="1" applyAlignment="1">
      <alignment/>
    </xf>
    <xf numFmtId="0" fontId="14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37" xfId="0" applyFont="1" applyBorder="1" applyAlignment="1">
      <alignment/>
    </xf>
    <xf numFmtId="0" fontId="14" fillId="0" borderId="38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3" fillId="0" borderId="40" xfId="0" applyFont="1" applyBorder="1" applyAlignment="1">
      <alignment/>
    </xf>
    <xf numFmtId="0" fontId="16" fillId="0" borderId="41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4" fillId="0" borderId="14" xfId="0" applyFont="1" applyBorder="1" applyAlignment="1">
      <alignment vertical="center"/>
    </xf>
    <xf numFmtId="2" fontId="17" fillId="0" borderId="43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6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/>
    </xf>
    <xf numFmtId="0" fontId="12" fillId="0" borderId="47" xfId="0" applyFont="1" applyBorder="1" applyAlignment="1">
      <alignment wrapText="1"/>
    </xf>
    <xf numFmtId="2" fontId="17" fillId="0" borderId="48" xfId="0" applyNumberFormat="1" applyFont="1" applyBorder="1" applyAlignment="1">
      <alignment horizontal="center" vertical="center" wrapText="1"/>
    </xf>
    <xf numFmtId="0" fontId="3" fillId="0" borderId="49" xfId="0" applyFont="1" applyBorder="1" applyAlignment="1">
      <alignment/>
    </xf>
    <xf numFmtId="0" fontId="18" fillId="0" borderId="0" xfId="0" applyFont="1" applyAlignment="1">
      <alignment/>
    </xf>
    <xf numFmtId="0" fontId="15" fillId="0" borderId="50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20" fillId="0" borderId="51" xfId="0" applyFont="1" applyBorder="1" applyAlignment="1">
      <alignment wrapText="1"/>
    </xf>
    <xf numFmtId="0" fontId="17" fillId="0" borderId="20" xfId="0" applyFont="1" applyBorder="1" applyAlignment="1">
      <alignment vertical="top" wrapText="1"/>
    </xf>
    <xf numFmtId="0" fontId="4" fillId="0" borderId="25" xfId="0" applyFont="1" applyBorder="1" applyAlignment="1">
      <alignment/>
    </xf>
    <xf numFmtId="0" fontId="4" fillId="0" borderId="30" xfId="0" applyFont="1" applyBorder="1" applyAlignment="1">
      <alignment vertical="top" wrapText="1"/>
    </xf>
    <xf numFmtId="0" fontId="17" fillId="0" borderId="20" xfId="0" applyFont="1" applyBorder="1" applyAlignment="1">
      <alignment wrapText="1"/>
    </xf>
    <xf numFmtId="0" fontId="4" fillId="0" borderId="20" xfId="0" applyFont="1" applyBorder="1" applyAlignment="1">
      <alignment/>
    </xf>
    <xf numFmtId="0" fontId="17" fillId="0" borderId="20" xfId="0" applyFont="1" applyBorder="1" applyAlignment="1">
      <alignment horizontal="left" vertical="center" wrapText="1"/>
    </xf>
    <xf numFmtId="0" fontId="4" fillId="0" borderId="30" xfId="0" applyFont="1" applyBorder="1" applyAlignment="1">
      <alignment/>
    </xf>
    <xf numFmtId="0" fontId="17" fillId="0" borderId="25" xfId="0" applyFont="1" applyBorder="1" applyAlignment="1">
      <alignment wrapText="1"/>
    </xf>
    <xf numFmtId="0" fontId="17" fillId="0" borderId="47" xfId="0" applyFont="1" applyBorder="1" applyAlignment="1">
      <alignment wrapText="1"/>
    </xf>
    <xf numFmtId="0" fontId="4" fillId="0" borderId="49" xfId="0" applyFont="1" applyBorder="1" applyAlignment="1">
      <alignment/>
    </xf>
    <xf numFmtId="0" fontId="6" fillId="0" borderId="43" xfId="0" applyFont="1" applyBorder="1" applyAlignment="1">
      <alignment horizontal="center" vertical="center" wrapText="1"/>
    </xf>
    <xf numFmtId="10" fontId="6" fillId="0" borderId="18" xfId="0" applyNumberFormat="1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0" fontId="15" fillId="0" borderId="21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7" xfId="0" applyFont="1" applyBorder="1" applyAlignment="1">
      <alignment horizontal="center" wrapText="1"/>
    </xf>
    <xf numFmtId="0" fontId="15" fillId="0" borderId="17" xfId="0" applyFont="1" applyBorder="1" applyAlignment="1">
      <alignment/>
    </xf>
    <xf numFmtId="0" fontId="6" fillId="0" borderId="22" xfId="0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0" fontId="15" fillId="0" borderId="24" xfId="0" applyFont="1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15" fillId="0" borderId="27" xfId="0" applyFont="1" applyBorder="1" applyAlignment="1">
      <alignment/>
    </xf>
    <xf numFmtId="0" fontId="15" fillId="0" borderId="28" xfId="0" applyFont="1" applyBorder="1" applyAlignment="1">
      <alignment/>
    </xf>
    <xf numFmtId="0" fontId="6" fillId="0" borderId="32" xfId="0" applyFont="1" applyBorder="1" applyAlignment="1">
      <alignment horizontal="center" vertical="center" wrapText="1"/>
    </xf>
    <xf numFmtId="2" fontId="6" fillId="0" borderId="33" xfId="0" applyNumberFormat="1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2" fontId="6" fillId="0" borderId="52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6" fillId="0" borderId="53" xfId="0" applyFont="1" applyBorder="1" applyAlignment="1">
      <alignment horizontal="center" vertical="center" wrapText="1"/>
    </xf>
    <xf numFmtId="2" fontId="6" fillId="0" borderId="53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 vertical="center" wrapText="1"/>
    </xf>
    <xf numFmtId="0" fontId="15" fillId="0" borderId="36" xfId="0" applyFont="1" applyBorder="1" applyAlignment="1">
      <alignment/>
    </xf>
    <xf numFmtId="0" fontId="15" fillId="0" borderId="37" xfId="0" applyFont="1" applyBorder="1" applyAlignment="1">
      <alignment/>
    </xf>
    <xf numFmtId="0" fontId="21" fillId="0" borderId="39" xfId="0" applyFont="1" applyBorder="1" applyAlignment="1">
      <alignment vertical="center"/>
    </xf>
    <xf numFmtId="0" fontId="15" fillId="0" borderId="40" xfId="0" applyFont="1" applyBorder="1" applyAlignment="1">
      <alignment/>
    </xf>
    <xf numFmtId="0" fontId="6" fillId="0" borderId="4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2" fontId="6" fillId="0" borderId="43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2" fontId="1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justify"/>
    </xf>
    <xf numFmtId="0" fontId="14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wrapText="1"/>
    </xf>
    <xf numFmtId="2" fontId="17" fillId="0" borderId="54" xfId="0" applyNumberFormat="1" applyFont="1" applyBorder="1" applyAlignment="1">
      <alignment horizontal="center" vertical="center" wrapText="1"/>
    </xf>
    <xf numFmtId="0" fontId="17" fillId="0" borderId="55" xfId="0" applyFont="1" applyBorder="1" applyAlignment="1">
      <alignment wrapText="1"/>
    </xf>
    <xf numFmtId="0" fontId="61" fillId="0" borderId="25" xfId="0" applyFont="1" applyBorder="1" applyAlignment="1">
      <alignment wrapText="1"/>
    </xf>
    <xf numFmtId="0" fontId="19" fillId="0" borderId="44" xfId="0" applyFont="1" applyBorder="1" applyAlignment="1">
      <alignment horizontal="left" vertical="top" wrapText="1"/>
    </xf>
    <xf numFmtId="0" fontId="19" fillId="0" borderId="40" xfId="0" applyFont="1" applyBorder="1" applyAlignment="1">
      <alignment horizontal="left" vertical="top" wrapText="1"/>
    </xf>
    <xf numFmtId="0" fontId="19" fillId="0" borderId="25" xfId="0" applyFont="1" applyBorder="1" applyAlignment="1">
      <alignment horizontal="left" vertical="top" wrapText="1"/>
    </xf>
    <xf numFmtId="0" fontId="8" fillId="0" borderId="44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62" fillId="0" borderId="0" xfId="0" applyFont="1" applyAlignment="1">
      <alignment vertical="top" wrapText="1"/>
    </xf>
    <xf numFmtId="0" fontId="14" fillId="0" borderId="59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63" fillId="0" borderId="44" xfId="0" applyFont="1" applyBorder="1" applyAlignment="1">
      <alignment horizontal="left" vertical="top" wrapText="1"/>
    </xf>
    <xf numFmtId="0" fontId="63" fillId="0" borderId="40" xfId="0" applyFont="1" applyBorder="1" applyAlignment="1">
      <alignment horizontal="left" vertical="top" wrapText="1"/>
    </xf>
    <xf numFmtId="0" fontId="63" fillId="0" borderId="25" xfId="0" applyFont="1" applyBorder="1" applyAlignment="1">
      <alignment horizontal="left" vertical="top" wrapText="1"/>
    </xf>
    <xf numFmtId="0" fontId="21" fillId="0" borderId="65" xfId="0" applyFont="1" applyBorder="1" applyAlignment="1">
      <alignment horizontal="left" vertical="top" wrapText="1"/>
    </xf>
    <xf numFmtId="0" fontId="21" fillId="0" borderId="66" xfId="0" applyFont="1" applyBorder="1" applyAlignment="1">
      <alignment horizontal="left" vertical="top" wrapText="1"/>
    </xf>
    <xf numFmtId="0" fontId="21" fillId="0" borderId="67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left" vertical="top" wrapText="1"/>
    </xf>
    <xf numFmtId="0" fontId="8" fillId="0" borderId="66" xfId="0" applyFont="1" applyBorder="1" applyAlignment="1">
      <alignment horizontal="left" vertical="top" wrapText="1"/>
    </xf>
    <xf numFmtId="0" fontId="8" fillId="0" borderId="67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 shrinkToFit="1"/>
    </xf>
    <xf numFmtId="0" fontId="64" fillId="0" borderId="0" xfId="0" applyFont="1" applyAlignment="1">
      <alignment horizontal="left" vertical="top" wrapText="1"/>
    </xf>
    <xf numFmtId="0" fontId="11" fillId="0" borderId="4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49"/>
  <sheetViews>
    <sheetView tabSelected="1" view="pageBreakPreview" zoomScaleSheetLayoutView="100" zoomScalePageLayoutView="0" workbookViewId="0" topLeftCell="A35">
      <selection activeCell="E47" sqref="E47"/>
    </sheetView>
  </sheetViews>
  <sheetFormatPr defaultColWidth="9.140625" defaultRowHeight="15"/>
  <cols>
    <col min="1" max="1" width="7.421875" style="1" customWidth="1"/>
    <col min="2" max="2" width="25.57421875" style="1" customWidth="1"/>
    <col min="3" max="3" width="8.57421875" style="1" customWidth="1"/>
    <col min="4" max="4" width="12.00390625" style="1" customWidth="1"/>
    <col min="5" max="5" width="15.00390625" style="1" customWidth="1"/>
    <col min="6" max="6" width="79.7109375" style="1" customWidth="1"/>
    <col min="7" max="7" width="11.00390625" style="1" bestFit="1" customWidth="1"/>
    <col min="8" max="16384" width="9.140625" style="1" customWidth="1"/>
  </cols>
  <sheetData>
    <row r="1" spans="1:6" ht="74.25" customHeight="1">
      <c r="A1" s="144" t="s">
        <v>37</v>
      </c>
      <c r="B1" s="144"/>
      <c r="C1" s="144"/>
      <c r="D1" s="144"/>
      <c r="E1" s="144"/>
      <c r="F1" s="144"/>
    </row>
    <row r="2" spans="1:6" ht="49.5" customHeight="1">
      <c r="A2" s="145" t="s">
        <v>57</v>
      </c>
      <c r="B2" s="145"/>
      <c r="C2" s="145"/>
      <c r="D2" s="145"/>
      <c r="E2" s="145"/>
      <c r="F2" s="145"/>
    </row>
    <row r="3" spans="1:6" s="110" customFormat="1" ht="87" customHeight="1">
      <c r="A3" s="146" t="s">
        <v>65</v>
      </c>
      <c r="B3" s="146"/>
      <c r="C3" s="146"/>
      <c r="D3" s="146"/>
      <c r="E3" s="146"/>
      <c r="F3" s="146"/>
    </row>
    <row r="4" spans="1:6" ht="19.5" thickBot="1">
      <c r="A4" s="122" t="s">
        <v>0</v>
      </c>
      <c r="B4" s="122"/>
      <c r="C4" s="122"/>
      <c r="D4" s="122"/>
      <c r="E4" s="122"/>
      <c r="F4" s="122"/>
    </row>
    <row r="5" spans="1:6" ht="18.75">
      <c r="A5" s="2" t="s">
        <v>1</v>
      </c>
      <c r="B5" s="123" t="s">
        <v>2</v>
      </c>
      <c r="C5" s="124"/>
      <c r="D5" s="124"/>
      <c r="E5" s="125"/>
      <c r="F5" s="3" t="s">
        <v>3</v>
      </c>
    </row>
    <row r="6" spans="1:6" ht="60.75" customHeight="1">
      <c r="A6" s="4" t="s">
        <v>42</v>
      </c>
      <c r="B6" s="134" t="s">
        <v>64</v>
      </c>
      <c r="C6" s="135"/>
      <c r="D6" s="135"/>
      <c r="E6" s="135"/>
      <c r="F6" s="136"/>
    </row>
    <row r="7" spans="1:6" ht="33" customHeight="1">
      <c r="A7" s="5" t="s">
        <v>46</v>
      </c>
      <c r="B7" s="134" t="s">
        <v>60</v>
      </c>
      <c r="C7" s="135"/>
      <c r="D7" s="135"/>
      <c r="E7" s="135"/>
      <c r="F7" s="136"/>
    </row>
    <row r="8" spans="1:6" ht="48">
      <c r="A8" s="6" t="s">
        <v>47</v>
      </c>
      <c r="B8" s="7" t="s">
        <v>7</v>
      </c>
      <c r="C8" s="8"/>
      <c r="D8" s="8"/>
      <c r="E8" s="77">
        <v>90417.8</v>
      </c>
      <c r="F8" s="66" t="s">
        <v>58</v>
      </c>
    </row>
    <row r="9" spans="1:6" ht="34.5" customHeight="1">
      <c r="A9" s="10" t="s">
        <v>48</v>
      </c>
      <c r="B9" s="62" t="s">
        <v>9</v>
      </c>
      <c r="C9" s="11"/>
      <c r="D9" s="78">
        <v>0.302</v>
      </c>
      <c r="E9" s="79">
        <f>+E8*D9</f>
        <v>27306.1756</v>
      </c>
      <c r="F9" s="14"/>
    </row>
    <row r="10" spans="1:6" ht="18.75">
      <c r="A10" s="15" t="s">
        <v>10</v>
      </c>
      <c r="B10" s="80"/>
      <c r="C10" s="81"/>
      <c r="D10" s="82"/>
      <c r="E10" s="79">
        <f>E8+E9</f>
        <v>117723.9756</v>
      </c>
      <c r="F10" s="14"/>
    </row>
    <row r="11" spans="1:6" ht="31.5">
      <c r="A11" s="19" t="s">
        <v>50</v>
      </c>
      <c r="B11" s="63" t="s">
        <v>12</v>
      </c>
      <c r="C11" s="83"/>
      <c r="D11" s="84">
        <v>1970</v>
      </c>
      <c r="E11" s="85">
        <f>D11/12</f>
        <v>164.16666666666666</v>
      </c>
      <c r="F11" s="67" t="s">
        <v>33</v>
      </c>
    </row>
    <row r="12" spans="1:6" ht="32.25" customHeight="1">
      <c r="A12" s="23" t="s">
        <v>49</v>
      </c>
      <c r="B12" s="63" t="s">
        <v>14</v>
      </c>
      <c r="C12" s="83"/>
      <c r="D12" s="86"/>
      <c r="E12" s="87">
        <v>2</v>
      </c>
      <c r="F12" s="68"/>
    </row>
    <row r="13" spans="1:6" ht="16.5" customHeight="1">
      <c r="A13" s="27" t="s">
        <v>15</v>
      </c>
      <c r="B13" s="88"/>
      <c r="C13" s="89"/>
      <c r="D13" s="88"/>
      <c r="E13" s="79">
        <f>E10/E11*E12</f>
        <v>1434.2007179695433</v>
      </c>
      <c r="F13" s="68"/>
    </row>
    <row r="14" spans="1:6" ht="18.75">
      <c r="A14" s="31" t="s">
        <v>43</v>
      </c>
      <c r="B14" s="137" t="s">
        <v>17</v>
      </c>
      <c r="C14" s="138"/>
      <c r="D14" s="138"/>
      <c r="E14" s="139"/>
      <c r="F14" s="69"/>
    </row>
    <row r="15" spans="1:6" ht="66.75" customHeight="1">
      <c r="A15" s="33" t="s">
        <v>44</v>
      </c>
      <c r="B15" s="61" t="s">
        <v>19</v>
      </c>
      <c r="C15" s="90"/>
      <c r="D15" s="90"/>
      <c r="E15" s="91">
        <f>E16+E17</f>
        <v>55.2</v>
      </c>
      <c r="F15" s="67" t="s">
        <v>20</v>
      </c>
    </row>
    <row r="16" spans="1:6" ht="36" customHeight="1">
      <c r="A16" s="36" t="s">
        <v>51</v>
      </c>
      <c r="B16" s="37" t="s">
        <v>21</v>
      </c>
      <c r="C16" s="92">
        <v>60</v>
      </c>
      <c r="D16" s="93">
        <v>225</v>
      </c>
      <c r="E16" s="79">
        <f>D16/500*C16</f>
        <v>27</v>
      </c>
      <c r="F16" s="70" t="s">
        <v>22</v>
      </c>
    </row>
    <row r="17" spans="1:6" ht="42.75" customHeight="1">
      <c r="A17" s="36" t="s">
        <v>52</v>
      </c>
      <c r="B17" s="37" t="s">
        <v>23</v>
      </c>
      <c r="C17" s="95">
        <v>60</v>
      </c>
      <c r="D17" s="96">
        <v>940</v>
      </c>
      <c r="E17" s="77">
        <f>D17/2000*C17</f>
        <v>28.2</v>
      </c>
      <c r="F17" s="70" t="s">
        <v>35</v>
      </c>
    </row>
    <row r="18" spans="1:6" ht="1.5" customHeight="1" hidden="1">
      <c r="A18" s="39"/>
      <c r="B18" s="64"/>
      <c r="C18" s="97"/>
      <c r="D18" s="84"/>
      <c r="E18" s="79"/>
      <c r="F18" s="71"/>
    </row>
    <row r="19" spans="1:6" ht="18.75" customHeight="1" hidden="1">
      <c r="A19" s="36"/>
      <c r="B19" s="65"/>
      <c r="C19" s="97"/>
      <c r="D19" s="98"/>
      <c r="E19" s="79"/>
      <c r="F19" s="72"/>
    </row>
    <row r="20" spans="1:6" ht="18.75">
      <c r="A20" s="41" t="s">
        <v>24</v>
      </c>
      <c r="B20" s="99"/>
      <c r="C20" s="83"/>
      <c r="D20" s="100"/>
      <c r="E20" s="85">
        <f>E15+E18</f>
        <v>55.2</v>
      </c>
      <c r="F20" s="73"/>
    </row>
    <row r="21" spans="1:6" ht="42" customHeight="1">
      <c r="A21" s="45" t="s">
        <v>53</v>
      </c>
      <c r="B21" s="101" t="s">
        <v>26</v>
      </c>
      <c r="C21" s="103">
        <v>1</v>
      </c>
      <c r="D21" s="104">
        <v>100</v>
      </c>
      <c r="E21" s="105">
        <f>C21*D21</f>
        <v>100</v>
      </c>
      <c r="F21" s="74" t="s">
        <v>36</v>
      </c>
    </row>
    <row r="22" spans="1:6" ht="21.75" customHeight="1">
      <c r="A22" s="51" t="s">
        <v>27</v>
      </c>
      <c r="B22" s="102"/>
      <c r="C22" s="94"/>
      <c r="D22" s="94"/>
      <c r="E22" s="106">
        <f>E13+E20+E21</f>
        <v>1589.4007179695434</v>
      </c>
      <c r="F22" s="71"/>
    </row>
    <row r="23" spans="1:6" ht="31.5" customHeight="1">
      <c r="A23" s="53" t="s">
        <v>45</v>
      </c>
      <c r="B23" s="119" t="s">
        <v>29</v>
      </c>
      <c r="C23" s="120"/>
      <c r="D23" s="121"/>
      <c r="E23" s="55">
        <v>1</v>
      </c>
      <c r="F23" s="115" t="s">
        <v>61</v>
      </c>
    </row>
    <row r="24" spans="1:6" ht="34.5" customHeight="1">
      <c r="A24" s="53" t="s">
        <v>54</v>
      </c>
      <c r="B24" s="54" t="s">
        <v>31</v>
      </c>
      <c r="C24" s="38"/>
      <c r="D24" s="56"/>
      <c r="E24" s="55">
        <v>1</v>
      </c>
      <c r="F24" s="75"/>
    </row>
    <row r="25" spans="1:6" ht="36.75" customHeight="1" thickBot="1">
      <c r="A25" s="131" t="s">
        <v>55</v>
      </c>
      <c r="B25" s="132"/>
      <c r="C25" s="132"/>
      <c r="D25" s="133"/>
      <c r="E25" s="58">
        <f>E22*E23*E24</f>
        <v>1589.4007179695434</v>
      </c>
      <c r="F25" s="76"/>
    </row>
    <row r="26" spans="1:6" ht="42.75" customHeight="1" thickBot="1">
      <c r="A26" s="128" t="s">
        <v>56</v>
      </c>
      <c r="B26" s="129"/>
      <c r="C26" s="129"/>
      <c r="D26" s="130"/>
      <c r="E26" s="58">
        <f>E25</f>
        <v>1589.4007179695434</v>
      </c>
      <c r="F26" s="76"/>
    </row>
    <row r="27" spans="1:6" ht="12" customHeight="1">
      <c r="A27" s="107"/>
      <c r="B27" s="38"/>
      <c r="C27" s="38"/>
      <c r="D27" s="38"/>
      <c r="E27" s="108"/>
      <c r="F27" s="109"/>
    </row>
    <row r="28" spans="1:6" ht="82.5" customHeight="1">
      <c r="A28" s="127" t="s">
        <v>66</v>
      </c>
      <c r="B28" s="127"/>
      <c r="C28" s="127"/>
      <c r="D28" s="127"/>
      <c r="E28" s="127"/>
      <c r="F28" s="127"/>
    </row>
    <row r="29" spans="1:6" ht="19.5" thickBot="1">
      <c r="A29" s="122" t="s">
        <v>34</v>
      </c>
      <c r="B29" s="122"/>
      <c r="C29" s="122"/>
      <c r="D29" s="122"/>
      <c r="E29" s="122"/>
      <c r="F29" s="122"/>
    </row>
    <row r="30" spans="1:6" ht="18.75">
      <c r="A30" s="2" t="s">
        <v>1</v>
      </c>
      <c r="B30" s="123" t="s">
        <v>2</v>
      </c>
      <c r="C30" s="124"/>
      <c r="D30" s="124"/>
      <c r="E30" s="125"/>
      <c r="F30" s="3" t="s">
        <v>3</v>
      </c>
    </row>
    <row r="31" spans="1:6" ht="35.25" customHeight="1">
      <c r="A31" s="4" t="s">
        <v>4</v>
      </c>
      <c r="B31" s="126" t="s">
        <v>68</v>
      </c>
      <c r="C31" s="127"/>
      <c r="D31" s="127"/>
      <c r="E31" s="127"/>
      <c r="F31" s="127"/>
    </row>
    <row r="32" spans="1:7" ht="32.25" customHeight="1">
      <c r="A32" s="5" t="s">
        <v>5</v>
      </c>
      <c r="B32" s="116" t="s">
        <v>62</v>
      </c>
      <c r="C32" s="117"/>
      <c r="D32" s="117"/>
      <c r="E32" s="117"/>
      <c r="F32" s="118"/>
      <c r="G32" s="60"/>
    </row>
    <row r="33" spans="1:6" ht="32.25">
      <c r="A33" s="6" t="s">
        <v>6</v>
      </c>
      <c r="B33" s="7" t="s">
        <v>7</v>
      </c>
      <c r="C33" s="8"/>
      <c r="D33" s="9"/>
      <c r="E33" s="147">
        <v>76535</v>
      </c>
      <c r="F33" s="74" t="s">
        <v>69</v>
      </c>
    </row>
    <row r="34" spans="1:6" ht="25.5" customHeight="1">
      <c r="A34" s="10" t="s">
        <v>8</v>
      </c>
      <c r="B34" s="62" t="s">
        <v>9</v>
      </c>
      <c r="C34" s="11"/>
      <c r="D34" s="12">
        <v>0.268</v>
      </c>
      <c r="E34" s="13">
        <f>+E33*D34</f>
        <v>20511.38</v>
      </c>
      <c r="F34" s="74"/>
    </row>
    <row r="35" spans="1:6" ht="18.75">
      <c r="A35" s="15" t="s">
        <v>10</v>
      </c>
      <c r="B35" s="16"/>
      <c r="C35" s="17"/>
      <c r="D35" s="18"/>
      <c r="E35" s="13">
        <f>E33+E34</f>
        <v>97046.38</v>
      </c>
      <c r="F35" s="74"/>
    </row>
    <row r="36" spans="1:6" ht="29.25" customHeight="1">
      <c r="A36" s="19" t="s">
        <v>11</v>
      </c>
      <c r="B36" s="63" t="s">
        <v>12</v>
      </c>
      <c r="C36" s="20"/>
      <c r="D36" s="21">
        <f>D11</f>
        <v>1970</v>
      </c>
      <c r="E36" s="22">
        <f>D36/12</f>
        <v>164.16666666666666</v>
      </c>
      <c r="F36" s="74" t="s">
        <v>33</v>
      </c>
    </row>
    <row r="37" spans="1:6" ht="38.25" customHeight="1">
      <c r="A37" s="23" t="s">
        <v>13</v>
      </c>
      <c r="B37" s="63" t="s">
        <v>14</v>
      </c>
      <c r="C37" s="20"/>
      <c r="D37" s="24"/>
      <c r="E37" s="25">
        <v>8</v>
      </c>
      <c r="F37" s="74" t="s">
        <v>63</v>
      </c>
    </row>
    <row r="38" spans="1:6" ht="18.75">
      <c r="A38" s="27" t="s">
        <v>15</v>
      </c>
      <c r="B38" s="28"/>
      <c r="C38" s="29"/>
      <c r="D38" s="30"/>
      <c r="E38" s="13">
        <f>E35/E36*E37</f>
        <v>4729.163695431473</v>
      </c>
      <c r="F38" s="26"/>
    </row>
    <row r="39" spans="1:6" ht="18.75" customHeight="1">
      <c r="A39" s="31" t="s">
        <v>16</v>
      </c>
      <c r="B39" s="141" t="s">
        <v>17</v>
      </c>
      <c r="C39" s="142"/>
      <c r="D39" s="142"/>
      <c r="E39" s="143"/>
      <c r="F39" s="32"/>
    </row>
    <row r="40" spans="1:6" ht="72.75" customHeight="1">
      <c r="A40" s="33" t="s">
        <v>18</v>
      </c>
      <c r="B40" s="61" t="s">
        <v>19</v>
      </c>
      <c r="C40" s="34"/>
      <c r="D40" s="34">
        <v>83.19</v>
      </c>
      <c r="E40" s="35">
        <f>D40*E37</f>
        <v>665.52</v>
      </c>
      <c r="F40" s="74" t="s">
        <v>59</v>
      </c>
    </row>
    <row r="41" spans="1:6" ht="18.75">
      <c r="A41" s="41" t="s">
        <v>24</v>
      </c>
      <c r="B41" s="42"/>
      <c r="C41" s="43"/>
      <c r="D41" s="44"/>
      <c r="E41" s="22">
        <f>E40</f>
        <v>665.52</v>
      </c>
      <c r="F41" s="74"/>
    </row>
    <row r="42" spans="1:6" ht="27" customHeight="1">
      <c r="A42" s="45" t="s">
        <v>25</v>
      </c>
      <c r="B42" s="46" t="s">
        <v>26</v>
      </c>
      <c r="C42" s="48" t="s">
        <v>38</v>
      </c>
      <c r="D42" s="49"/>
      <c r="E42" s="50"/>
      <c r="F42" s="74"/>
    </row>
    <row r="43" spans="1:6" ht="23.25" customHeight="1">
      <c r="A43" s="51" t="s">
        <v>27</v>
      </c>
      <c r="B43" s="47"/>
      <c r="C43" s="38"/>
      <c r="D43" s="38"/>
      <c r="E43" s="52">
        <f>E38+E41+E42</f>
        <v>5394.683695431473</v>
      </c>
      <c r="F43" s="40"/>
    </row>
    <row r="44" spans="1:6" ht="30.75" customHeight="1">
      <c r="A44" s="53" t="s">
        <v>28</v>
      </c>
      <c r="B44" s="119" t="s">
        <v>29</v>
      </c>
      <c r="C44" s="120"/>
      <c r="D44" s="121"/>
      <c r="E44" s="55">
        <v>1</v>
      </c>
      <c r="F44" s="74" t="s">
        <v>39</v>
      </c>
    </row>
    <row r="45" spans="1:6" ht="18.75">
      <c r="A45" s="53" t="s">
        <v>30</v>
      </c>
      <c r="B45" s="54" t="s">
        <v>31</v>
      </c>
      <c r="C45" s="38"/>
      <c r="D45" s="56"/>
      <c r="E45" s="55">
        <v>1</v>
      </c>
      <c r="F45" s="57"/>
    </row>
    <row r="46" spans="1:6" ht="32.25" customHeight="1" thickBot="1">
      <c r="A46" s="131" t="s">
        <v>32</v>
      </c>
      <c r="B46" s="132"/>
      <c r="C46" s="132"/>
      <c r="D46" s="133"/>
      <c r="E46" s="58">
        <f>E43*E44*E45</f>
        <v>5394.683695431473</v>
      </c>
      <c r="F46" s="59"/>
    </row>
    <row r="47" spans="1:6" ht="57" customHeight="1" thickBot="1">
      <c r="A47" s="128" t="s">
        <v>40</v>
      </c>
      <c r="B47" s="129"/>
      <c r="C47" s="129"/>
      <c r="D47" s="130"/>
      <c r="E47" s="113">
        <f>E46+E26</f>
        <v>6984.084413401017</v>
      </c>
      <c r="F47" s="114" t="s">
        <v>41</v>
      </c>
    </row>
    <row r="48" spans="1:6" ht="39" customHeight="1">
      <c r="A48" s="111"/>
      <c r="B48" s="111"/>
      <c r="C48" s="111"/>
      <c r="D48" s="111"/>
      <c r="E48" s="108"/>
      <c r="F48" s="112"/>
    </row>
    <row r="49" spans="1:6" ht="69.75" customHeight="1">
      <c r="A49" s="140" t="s">
        <v>67</v>
      </c>
      <c r="B49" s="140"/>
      <c r="C49" s="140"/>
      <c r="D49" s="140"/>
      <c r="E49" s="108"/>
      <c r="F49" s="112"/>
    </row>
  </sheetData>
  <sheetProtection/>
  <mergeCells count="21">
    <mergeCell ref="A47:D47"/>
    <mergeCell ref="B14:E14"/>
    <mergeCell ref="A49:D49"/>
    <mergeCell ref="A46:D46"/>
    <mergeCell ref="B39:E39"/>
    <mergeCell ref="A1:F1"/>
    <mergeCell ref="A2:F2"/>
    <mergeCell ref="A3:F3"/>
    <mergeCell ref="A4:F4"/>
    <mergeCell ref="A28:F28"/>
    <mergeCell ref="B23:D23"/>
    <mergeCell ref="B32:F32"/>
    <mergeCell ref="B44:D44"/>
    <mergeCell ref="A29:F29"/>
    <mergeCell ref="B30:E30"/>
    <mergeCell ref="B31:F31"/>
    <mergeCell ref="B5:E5"/>
    <mergeCell ref="A26:D26"/>
    <mergeCell ref="A25:D25"/>
    <mergeCell ref="B6:F6"/>
    <mergeCell ref="B7:F7"/>
  </mergeCells>
  <printOptions/>
  <pageMargins left="0.7" right="0.7" top="0.75" bottom="0.75" header="0.3" footer="0.3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Sakhibgarieva</dc:creator>
  <cp:keywords/>
  <dc:description/>
  <cp:lastModifiedBy>Грудцына Ирина Викторовна</cp:lastModifiedBy>
  <cp:lastPrinted>2019-04-26T05:31:28Z</cp:lastPrinted>
  <dcterms:created xsi:type="dcterms:W3CDTF">2017-09-26T07:45:13Z</dcterms:created>
  <dcterms:modified xsi:type="dcterms:W3CDTF">2019-05-15T05:23:38Z</dcterms:modified>
  <cp:category/>
  <cp:version/>
  <cp:contentType/>
  <cp:contentStatus/>
</cp:coreProperties>
</file>