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<sst xmlns="http://schemas.openxmlformats.org/spreadsheetml/2006/main" count="190" uniqueCount="91">
  <si>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</si>
  <si>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</si>
  <si>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</si>
  <si>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</si>
  <si>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</si>
  <si>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</si>
  <si>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</si>
  <si>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</si>
  <si>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</si>
  <si>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</si>
  <si>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</si>
  <si>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</si>
  <si>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</si>
  <si>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</si>
  <si>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</si>
  <si>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</si>
  <si>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</si>
  <si>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</si>
  <si>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</si>
  <si>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</si>
  <si>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</si>
  <si>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</si>
  <si>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</si>
  <si>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</si>
  <si>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</si>
  <si>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</si>
  <si>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</si>
  <si>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</si>
  <si>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</si>
  <si>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</si>
  <si>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</si>
  <si>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</si>
  <si>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</si>
  <si>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</si>
  <si>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</si>
  <si>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</si>
  <si>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</si>
  <si>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</si>
  <si>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</si>
  <si>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</si>
  <si>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</si>
  <si>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</si>
  <si>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</si>
  <si>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</si>
  <si>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</si>
  <si>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</si>
  <si>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</si>
  <si>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</si>
  <si>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</si>
  <si>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</si>
  <si>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</si>
  <si>
    <t>Ответственный исполнитель: управление социальной политики</t>
  </si>
  <si>
    <t>Управление социальной политики</t>
  </si>
  <si>
    <t>_________ В. М. Бурматов</t>
  </si>
  <si>
    <t xml:space="preserve">            Задача 1  «Социальная поддержка  граждан инвалидов, граждан пожилого возраста, граждан, попавших  в трудную жизненную ситуацию или чрезвычайную ситуацию»   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</si>
  <si>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01.01.2019</t>
    </r>
  </si>
  <si>
    <t xml:space="preserve">Отчет о достижении целевых показателей эффективности муниципальной программы "Дополнительные меры социальной помощи  и социальной поддержки отдельным категориям граждан города Югорска на 2014 - 2020 годы"  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</si>
  <si>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</si>
  <si>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</si>
  <si>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</si>
  <si>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</si>
  <si>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</si>
  <si>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</si>
  <si>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</si>
  <si>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</si>
  <si>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</si>
  <si>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2016 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</si>
  <si>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</si>
  <si>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</si>
  <si>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</si>
  <si>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</si>
  <si>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Доля граждан из числа первопроходцев, старожил города, получивших выплату ко Дню города Югорска, от числа зарегистрированных</t>
  </si>
  <si>
    <t>%</t>
  </si>
  <si>
    <t>Количество пенсионеров -юбиляров, получивших выплату ко дню рождения</t>
  </si>
  <si>
    <t>чел.</t>
  </si>
  <si>
    <t>Доля лиц, получивших выплату на организацию похорон ветеранов ВОВ, Почетных граждан города Югорска, из числа обратившихся</t>
  </si>
  <si>
    <t>-</t>
  </si>
  <si>
    <t xml:space="preserve">Доля  инвалидов, получивших выплату к Декаде инвалидов, из числа обратившихся </t>
  </si>
  <si>
    <t xml:space="preserve">Доля  граждан, удостоенных звания «Почетный гражданин города Югорска», получивших выплаты, из числа обратившихся </t>
  </si>
  <si>
    <t xml:space="preserve">Доля  граждан льготных категорий, оформивших подписку на газету «Югорский вестник», из числа обратившихся </t>
  </si>
  <si>
    <t xml:space="preserve">Доля  детей из семей социально незащищенных категорий, получивших новогодние подарки от числа обратившихся </t>
  </si>
  <si>
    <t xml:space="preserve">Количество граждан льготных категорий, получивших компенсацию на проведение газификации жилых помещений </t>
  </si>
  <si>
    <t>Количество граждан льготных категорий, получивших компенсацию проезда к месту лечения и обратно</t>
  </si>
  <si>
    <t xml:space="preserve">Доля граждан, получающих выплату в соответствии со ст. 24 Федерального закона от 02.03. 2007  N 25-ФЗ «О муниципальной службе в Российской Федерации» </t>
  </si>
  <si>
    <t>11</t>
  </si>
  <si>
    <t>Количество приглашенных врачей специалистов государственных учреждений здравоохранения города Югорска, получивших компенсацию расходов на оплату стоимости найма жилых помещений</t>
  </si>
  <si>
    <t>Доля граждан получивших материальную помощь от числа обратившихся за  оказанием единовременной материальной помощи</t>
  </si>
  <si>
    <t>Управление по бухгалтерскому учету и отчетности</t>
  </si>
  <si>
    <t>2017 год</t>
  </si>
  <si>
    <t xml:space="preserve"> Управление социальной политики</t>
  </si>
  <si>
    <t>Доля учащихся муниципальных бюджетных общеобразовательных учреждений, из малообеспеченных семей, получивших компенсацию проезда городским автотранспортом, от числа обратившихся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</si>
</sst>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4" fontId="4" fillId="0" borderId="0" xfId="0" applyNumberFormat="1" applyFont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zoomScaleSheetLayoutView="90" zoomScalePageLayoutView="0" workbookViewId="0" topLeftCell="A1">
      <selection activeCell="Q48" sqref="Q4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spans="1:13" ht="14.25" customHeigh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34.5" customHeight="1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6.25" customHeight="1">
      <c r="A4" s="88" t="s">
        <v>51</v>
      </c>
      <c r="B4" s="88"/>
      <c r="C4" s="88"/>
      <c r="D4" s="88"/>
      <c r="E4" s="88"/>
      <c r="F4" s="88"/>
      <c r="G4" s="88"/>
      <c r="H4" s="88"/>
      <c r="I4" s="88"/>
      <c r="J4" s="21"/>
      <c r="K4" s="21"/>
      <c r="L4" s="21"/>
      <c r="M4" s="21"/>
    </row>
    <row r="5" spans="1:13" ht="15">
      <c r="A5" s="80" t="s">
        <v>0</v>
      </c>
      <c r="B5" s="80" t="s">
        <v>29</v>
      </c>
      <c r="C5" s="13"/>
      <c r="D5" s="13"/>
      <c r="E5" s="13"/>
      <c r="F5" s="78" t="s">
        <v>13</v>
      </c>
      <c r="G5" s="80" t="s">
        <v>10</v>
      </c>
      <c r="H5" s="80" t="s">
        <v>14</v>
      </c>
      <c r="I5" s="80" t="s">
        <v>20</v>
      </c>
      <c r="J5" s="80" t="s">
        <v>15</v>
      </c>
      <c r="K5" s="82" t="s">
        <v>19</v>
      </c>
      <c r="L5" s="83"/>
      <c r="M5" s="80" t="s">
        <v>18</v>
      </c>
    </row>
    <row r="6" spans="1:13" s="7" customFormat="1" ht="79.5" customHeight="1">
      <c r="A6" s="81"/>
      <c r="B6" s="81"/>
      <c r="C6" s="109" t="s">
        <v>1</v>
      </c>
      <c r="D6" s="110"/>
      <c r="E6" s="110"/>
      <c r="F6" s="79"/>
      <c r="G6" s="81"/>
      <c r="H6" s="81"/>
      <c r="I6" s="81"/>
      <c r="J6" s="81"/>
      <c r="K6" s="6" t="s">
        <v>16</v>
      </c>
      <c r="L6" s="6" t="s">
        <v>17</v>
      </c>
      <c r="M6" s="81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85" t="s">
        <v>33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 ht="25.5" customHeight="1">
      <c r="A9" s="111" t="s">
        <v>54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 ht="26.25" customHeight="1">
      <c r="A10" s="118" t="s">
        <v>2</v>
      </c>
      <c r="B10" s="115" t="s">
        <v>34</v>
      </c>
      <c r="C10" s="16"/>
      <c r="D10" s="16"/>
      <c r="E10" s="16"/>
      <c r="F10" s="115" t="s">
        <v>47</v>
      </c>
      <c r="G10" s="37" t="s">
        <v>35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19"/>
      <c r="B11" s="116"/>
      <c r="C11" s="36"/>
      <c r="D11" s="16"/>
      <c r="E11" s="16"/>
      <c r="F11" s="116"/>
      <c r="G11" s="37" t="s">
        <v>36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19"/>
      <c r="B12" s="116"/>
      <c r="C12" s="36"/>
      <c r="D12" s="16"/>
      <c r="E12" s="16"/>
      <c r="F12" s="116"/>
      <c r="G12" s="5" t="s">
        <v>28</v>
      </c>
      <c r="H12" s="40">
        <v>2197.11</v>
      </c>
      <c r="I12" s="40">
        <f>H12</f>
        <v>2197.11</v>
      </c>
      <c r="J12" s="31">
        <v>2153.05</v>
      </c>
      <c r="K12" s="31">
        <f>I12-J12</f>
        <v>44.059999999999945</v>
      </c>
      <c r="L12" s="22">
        <f>J12/I12*100</f>
        <v>97.99463841136766</v>
      </c>
      <c r="M12" s="22"/>
    </row>
    <row r="13" spans="1:13" ht="36.75" customHeight="1">
      <c r="A13" s="119"/>
      <c r="B13" s="116"/>
      <c r="C13" s="36"/>
      <c r="D13" s="16"/>
      <c r="E13" s="16"/>
      <c r="F13" s="116"/>
      <c r="G13" s="24" t="s">
        <v>37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20"/>
      <c r="B14" s="117"/>
      <c r="C14" s="36"/>
      <c r="D14" s="16"/>
      <c r="E14" s="16"/>
      <c r="F14" s="117"/>
      <c r="G14" s="24" t="s">
        <v>38</v>
      </c>
      <c r="H14" s="40">
        <f>H13+H12+H11+H10</f>
        <v>2197.11</v>
      </c>
      <c r="I14" s="40">
        <f>I13+I12+I11+I10</f>
        <v>2197.11</v>
      </c>
      <c r="J14" s="31">
        <f>J13+J12+J11+J10</f>
        <v>2153.05</v>
      </c>
      <c r="K14" s="31">
        <f>K13+K12+K11+K10</f>
        <v>44.059999999999945</v>
      </c>
      <c r="L14" s="22">
        <f>J14/I14*100</f>
        <v>97.99463841136766</v>
      </c>
      <c r="M14" s="22"/>
    </row>
    <row r="15" spans="1:13" ht="26.25" customHeight="1">
      <c r="A15" s="124"/>
      <c r="B15" s="121" t="s">
        <v>39</v>
      </c>
      <c r="C15" s="9"/>
      <c r="D15" s="9"/>
      <c r="E15" s="9"/>
      <c r="F15" s="80"/>
      <c r="G15" s="39" t="s">
        <v>35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25"/>
      <c r="B16" s="122"/>
      <c r="C16" s="9"/>
      <c r="D16" s="9"/>
      <c r="E16" s="9"/>
      <c r="F16" s="127"/>
      <c r="G16" s="39" t="s">
        <v>36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25"/>
      <c r="B17" s="122"/>
      <c r="C17" s="9"/>
      <c r="D17" s="9"/>
      <c r="E17" s="9"/>
      <c r="F17" s="127"/>
      <c r="G17" s="9" t="s">
        <v>28</v>
      </c>
      <c r="H17" s="42">
        <f>H12</f>
        <v>2197.11</v>
      </c>
      <c r="I17" s="42">
        <f>I12</f>
        <v>2197.11</v>
      </c>
      <c r="J17" s="42">
        <f>J12</f>
        <v>2153.05</v>
      </c>
      <c r="K17" s="42">
        <f>I17-J17</f>
        <v>44.059999999999945</v>
      </c>
      <c r="L17" s="12">
        <f>J17/I17*100</f>
        <v>97.99463841136766</v>
      </c>
      <c r="M17" s="10"/>
    </row>
    <row r="18" spans="1:13" ht="27" customHeight="1">
      <c r="A18" s="125"/>
      <c r="B18" s="122"/>
      <c r="C18" s="9"/>
      <c r="D18" s="9"/>
      <c r="E18" s="9"/>
      <c r="F18" s="127"/>
      <c r="G18" s="38" t="s">
        <v>37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26"/>
      <c r="B19" s="123"/>
      <c r="C19" s="5"/>
      <c r="D19" s="5"/>
      <c r="E19" s="5"/>
      <c r="F19" s="81"/>
      <c r="G19" s="38" t="s">
        <v>38</v>
      </c>
      <c r="H19" s="43">
        <f>H18+H17+H16+H15</f>
        <v>2197.11</v>
      </c>
      <c r="I19" s="43">
        <f>I18+I17+I16+I15</f>
        <v>2197.11</v>
      </c>
      <c r="J19" s="42">
        <f>J18+J17+J16+J15</f>
        <v>2153.05</v>
      </c>
      <c r="K19" s="42">
        <f>K18+K17+K16+K15</f>
        <v>44.059999999999945</v>
      </c>
      <c r="L19" s="49">
        <f>J19/I19*100</f>
        <v>97.99463841136766</v>
      </c>
      <c r="M19" s="10"/>
    </row>
    <row r="20" spans="1:13" ht="19.5" customHeight="1">
      <c r="A20" s="114" t="s">
        <v>40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25.5" customHeight="1">
      <c r="A21" s="124" t="s">
        <v>3</v>
      </c>
      <c r="B21" s="121" t="s">
        <v>41</v>
      </c>
      <c r="C21" s="9"/>
      <c r="D21" s="9"/>
      <c r="E21" s="9"/>
      <c r="F21" s="115" t="s">
        <v>48</v>
      </c>
      <c r="G21" s="37" t="s">
        <v>35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25"/>
      <c r="B22" s="122"/>
      <c r="C22" s="9"/>
      <c r="D22" s="9"/>
      <c r="E22" s="9"/>
      <c r="F22" s="116"/>
      <c r="G22" s="37" t="s">
        <v>36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25"/>
      <c r="B23" s="122"/>
      <c r="C23" s="9"/>
      <c r="D23" s="9"/>
      <c r="E23" s="9"/>
      <c r="F23" s="116"/>
      <c r="G23" s="5" t="s">
        <v>28</v>
      </c>
      <c r="H23" s="32">
        <v>3931.9</v>
      </c>
      <c r="I23" s="32">
        <f>H23</f>
        <v>3931.9</v>
      </c>
      <c r="J23" s="32">
        <v>3931.86</v>
      </c>
      <c r="K23" s="32">
        <f>I23-J23</f>
        <v>0.03999999999996362</v>
      </c>
      <c r="L23" s="10">
        <f>J23/I23*100</f>
        <v>99.9989826801292</v>
      </c>
      <c r="M23" s="22"/>
    </row>
    <row r="24" spans="1:13" ht="39" customHeight="1">
      <c r="A24" s="125"/>
      <c r="B24" s="122"/>
      <c r="C24" s="9"/>
      <c r="D24" s="9"/>
      <c r="E24" s="9"/>
      <c r="F24" s="116"/>
      <c r="G24" s="24" t="s">
        <v>37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26"/>
      <c r="B25" s="123"/>
      <c r="C25" s="9"/>
      <c r="D25" s="9"/>
      <c r="E25" s="9"/>
      <c r="F25" s="117"/>
      <c r="G25" s="24" t="s">
        <v>38</v>
      </c>
      <c r="H25" s="32">
        <f>H24+H23+H22+H21</f>
        <v>3931.9</v>
      </c>
      <c r="I25" s="32">
        <f>I24+I23+I22+I21</f>
        <v>3931.9</v>
      </c>
      <c r="J25" s="32">
        <f>J24+J23+J22+J21</f>
        <v>3931.86</v>
      </c>
      <c r="K25" s="32">
        <f>K24+K23+K22+K21</f>
        <v>0.03999999999996362</v>
      </c>
      <c r="L25" s="10">
        <f>J25/I25*100</f>
        <v>99.9989826801292</v>
      </c>
      <c r="M25" s="10"/>
    </row>
    <row r="26" spans="1:13" ht="27" customHeight="1">
      <c r="A26" s="124"/>
      <c r="B26" s="121" t="s">
        <v>43</v>
      </c>
      <c r="C26" s="9"/>
      <c r="D26" s="9"/>
      <c r="E26" s="9"/>
      <c r="F26" s="115"/>
      <c r="G26" s="39" t="s">
        <v>35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25"/>
      <c r="B27" s="122"/>
      <c r="C27" s="9"/>
      <c r="D27" s="9"/>
      <c r="E27" s="9"/>
      <c r="F27" s="116"/>
      <c r="G27" s="39" t="s">
        <v>36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25"/>
      <c r="B28" s="122"/>
      <c r="C28" s="14"/>
      <c r="D28" s="14"/>
      <c r="E28" s="14"/>
      <c r="F28" s="116"/>
      <c r="G28" s="9" t="s">
        <v>28</v>
      </c>
      <c r="H28" s="42">
        <f>H23</f>
        <v>3931.9</v>
      </c>
      <c r="I28" s="42">
        <f>I23</f>
        <v>3931.9</v>
      </c>
      <c r="J28" s="42">
        <f>J23</f>
        <v>3931.86</v>
      </c>
      <c r="K28" s="42">
        <f>K23</f>
        <v>0.03999999999996362</v>
      </c>
      <c r="L28" s="12">
        <f>J28/I28*100</f>
        <v>99.9989826801292</v>
      </c>
      <c r="M28" s="10"/>
    </row>
    <row r="29" spans="1:13" ht="38.25" customHeight="1">
      <c r="A29" s="125"/>
      <c r="B29" s="122"/>
      <c r="C29" s="14"/>
      <c r="D29" s="14"/>
      <c r="E29" s="14"/>
      <c r="F29" s="116"/>
      <c r="G29" s="38" t="s">
        <v>37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26"/>
      <c r="B30" s="123"/>
      <c r="C30" s="14"/>
      <c r="D30" s="14"/>
      <c r="E30" s="14"/>
      <c r="F30" s="117"/>
      <c r="G30" s="38" t="s">
        <v>38</v>
      </c>
      <c r="H30" s="43">
        <f>H29+H28+H27+H26</f>
        <v>3931.9</v>
      </c>
      <c r="I30" s="43">
        <f>I29+I28+I27+I26</f>
        <v>3931.9</v>
      </c>
      <c r="J30" s="42">
        <f>J29+J28+J27+J26</f>
        <v>3931.86</v>
      </c>
      <c r="K30" s="42">
        <f>K29+K28+K27+K26</f>
        <v>0.03999999999996362</v>
      </c>
      <c r="L30" s="49">
        <f>J30/I30*100</f>
        <v>99.9989826801292</v>
      </c>
      <c r="M30" s="10"/>
    </row>
    <row r="31" spans="1:13" ht="16.5" customHeight="1">
      <c r="A31" s="77" t="s">
        <v>45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26.25" customHeight="1">
      <c r="A32" s="138" t="s">
        <v>4</v>
      </c>
      <c r="B32" s="121" t="s">
        <v>49</v>
      </c>
      <c r="C32" s="14"/>
      <c r="D32" s="14"/>
      <c r="E32" s="14"/>
      <c r="F32" s="115" t="s">
        <v>48</v>
      </c>
      <c r="G32" s="24" t="s">
        <v>35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139"/>
      <c r="B33" s="122"/>
      <c r="C33" s="14"/>
      <c r="D33" s="14"/>
      <c r="E33" s="14"/>
      <c r="F33" s="116"/>
      <c r="G33" s="37" t="s">
        <v>36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139"/>
      <c r="B34" s="122"/>
      <c r="C34" s="14"/>
      <c r="D34" s="14"/>
      <c r="E34" s="14"/>
      <c r="F34" s="116"/>
      <c r="G34" s="5" t="s">
        <v>28</v>
      </c>
      <c r="H34" s="31">
        <v>1341.65</v>
      </c>
      <c r="I34" s="31">
        <f>H34</f>
        <v>1341.65</v>
      </c>
      <c r="J34" s="32">
        <v>1335.29</v>
      </c>
      <c r="K34" s="32">
        <f>I34-J34</f>
        <v>6.360000000000127</v>
      </c>
      <c r="L34" s="10">
        <f>J34/I34*100</f>
        <v>99.52595684418439</v>
      </c>
      <c r="M34" s="10"/>
    </row>
    <row r="35" spans="1:13" ht="41.25" customHeight="1">
      <c r="A35" s="139"/>
      <c r="B35" s="122"/>
      <c r="C35" s="14"/>
      <c r="D35" s="14"/>
      <c r="E35" s="14"/>
      <c r="F35" s="116"/>
      <c r="G35" s="24" t="s">
        <v>37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139"/>
      <c r="B36" s="122"/>
      <c r="C36" s="23"/>
      <c r="D36" s="23"/>
      <c r="E36" s="23"/>
      <c r="F36" s="117"/>
      <c r="G36" s="24" t="s">
        <v>38</v>
      </c>
      <c r="H36" s="40">
        <f>H35+H34+H33+H32</f>
        <v>1341.65</v>
      </c>
      <c r="I36" s="40">
        <f>I35+I34+I33+I32</f>
        <v>1341.65</v>
      </c>
      <c r="J36" s="31">
        <f>J35+J34+J33+J32</f>
        <v>1335.29</v>
      </c>
      <c r="K36" s="31">
        <f>I36-J36</f>
        <v>6.360000000000127</v>
      </c>
      <c r="L36" s="11">
        <f>J36/I36*100</f>
        <v>99.52595684418439</v>
      </c>
      <c r="M36" s="11"/>
    </row>
    <row r="37" spans="1:13" ht="27" customHeight="1">
      <c r="A37" s="139"/>
      <c r="B37" s="122"/>
      <c r="C37" s="23"/>
      <c r="D37" s="23"/>
      <c r="E37" s="23"/>
      <c r="F37" s="115" t="s">
        <v>50</v>
      </c>
      <c r="G37" s="24" t="s">
        <v>35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139"/>
      <c r="B38" s="122"/>
      <c r="C38" s="23"/>
      <c r="D38" s="23"/>
      <c r="E38" s="23"/>
      <c r="F38" s="116"/>
      <c r="G38" s="37" t="s">
        <v>36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139"/>
      <c r="B39" s="122"/>
      <c r="C39" s="23"/>
      <c r="D39" s="23"/>
      <c r="E39" s="23"/>
      <c r="F39" s="116"/>
      <c r="G39" s="5" t="s">
        <v>28</v>
      </c>
      <c r="H39" s="40">
        <v>4566.1</v>
      </c>
      <c r="I39" s="40">
        <f>H39</f>
        <v>4566.1</v>
      </c>
      <c r="J39" s="31">
        <v>4553.48</v>
      </c>
      <c r="K39" s="31">
        <f>I39-J39</f>
        <v>12.6200000000008</v>
      </c>
      <c r="L39" s="11">
        <f>J39/I39*100</f>
        <v>99.72361533912965</v>
      </c>
      <c r="M39" s="11"/>
    </row>
    <row r="40" spans="1:13" ht="38.25" customHeight="1">
      <c r="A40" s="139"/>
      <c r="B40" s="122"/>
      <c r="C40" s="23"/>
      <c r="D40" s="23"/>
      <c r="E40" s="23"/>
      <c r="F40" s="116"/>
      <c r="G40" s="24" t="s">
        <v>37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140"/>
      <c r="B41" s="123"/>
      <c r="C41" s="23"/>
      <c r="D41" s="23"/>
      <c r="E41" s="23"/>
      <c r="F41" s="117"/>
      <c r="G41" s="24" t="s">
        <v>38</v>
      </c>
      <c r="H41" s="40">
        <f>H40+H39+H38+H37</f>
        <v>4566.1</v>
      </c>
      <c r="I41" s="40">
        <f>I40+I39+I38+I37</f>
        <v>4566.1</v>
      </c>
      <c r="J41" s="31">
        <f>J40+J39+J38+J37</f>
        <v>4553.48</v>
      </c>
      <c r="K41" s="31">
        <f>K40+K39+K38+K37</f>
        <v>12.6200000000008</v>
      </c>
      <c r="L41" s="11">
        <f>J41/I41*100</f>
        <v>99.72361533912965</v>
      </c>
      <c r="M41" s="11"/>
    </row>
    <row r="42" spans="1:13" ht="23.25" customHeight="1">
      <c r="A42" s="138"/>
      <c r="B42" s="121" t="s">
        <v>42</v>
      </c>
      <c r="C42" s="23"/>
      <c r="D42" s="23"/>
      <c r="E42" s="23"/>
      <c r="F42" s="115"/>
      <c r="G42" s="38" t="s">
        <v>35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139"/>
      <c r="B43" s="122"/>
      <c r="C43" s="23"/>
      <c r="D43" s="23"/>
      <c r="E43" s="23"/>
      <c r="F43" s="116"/>
      <c r="G43" s="39" t="s">
        <v>36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139"/>
      <c r="B44" s="122"/>
      <c r="C44" s="23"/>
      <c r="D44" s="23"/>
      <c r="E44" s="23"/>
      <c r="F44" s="116"/>
      <c r="G44" s="9" t="s">
        <v>28</v>
      </c>
      <c r="H44" s="45">
        <f>H39+H34</f>
        <v>5907.75</v>
      </c>
      <c r="I44" s="45">
        <f>I39+I34</f>
        <v>5907.75</v>
      </c>
      <c r="J44" s="45">
        <f>J39+J34</f>
        <v>5888.7699999999995</v>
      </c>
      <c r="K44" s="45">
        <f>I44-J44</f>
        <v>18.980000000000473</v>
      </c>
      <c r="L44" s="50">
        <f>J44/I44*100</f>
        <v>99.67872709576403</v>
      </c>
      <c r="M44" s="11"/>
    </row>
    <row r="45" spans="1:13" ht="42.75" customHeight="1">
      <c r="A45" s="139"/>
      <c r="B45" s="122"/>
      <c r="C45" s="23"/>
      <c r="D45" s="23"/>
      <c r="E45" s="23"/>
      <c r="F45" s="116"/>
      <c r="G45" s="38" t="s">
        <v>37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140"/>
      <c r="B46" s="123"/>
      <c r="C46" s="14"/>
      <c r="D46" s="14"/>
      <c r="E46" s="14"/>
      <c r="F46" s="117"/>
      <c r="G46" s="38" t="s">
        <v>38</v>
      </c>
      <c r="H46" s="41">
        <f>H45+H44+H43+H42</f>
        <v>5907.75</v>
      </c>
      <c r="I46" s="41">
        <f>I45+I44+I43+I42</f>
        <v>5907.75</v>
      </c>
      <c r="J46" s="45">
        <f>J44</f>
        <v>5888.7699999999995</v>
      </c>
      <c r="K46" s="45">
        <f>K45+K44+K43+K42</f>
        <v>18.980000000000473</v>
      </c>
      <c r="L46" s="50">
        <f>J46/I46*100</f>
        <v>99.67872709576403</v>
      </c>
      <c r="M46" s="11"/>
    </row>
    <row r="47" spans="1:13" s="2" customFormat="1" ht="28.5" customHeight="1">
      <c r="A47" s="129" t="s">
        <v>26</v>
      </c>
      <c r="B47" s="130"/>
      <c r="C47" s="130"/>
      <c r="D47" s="130"/>
      <c r="E47" s="130"/>
      <c r="F47" s="131"/>
      <c r="G47" s="38" t="s">
        <v>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</row>
    <row r="48" spans="1:13" ht="38.25">
      <c r="A48" s="132"/>
      <c r="B48" s="133"/>
      <c r="C48" s="133"/>
      <c r="D48" s="133"/>
      <c r="E48" s="133"/>
      <c r="F48" s="134"/>
      <c r="G48" s="39" t="s">
        <v>36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132"/>
      <c r="B49" s="133"/>
      <c r="C49" s="133"/>
      <c r="D49" s="133"/>
      <c r="E49" s="133"/>
      <c r="F49" s="134"/>
      <c r="G49" s="9" t="s">
        <v>28</v>
      </c>
      <c r="H49" s="46">
        <f>H44+H28+H17</f>
        <v>12036.76</v>
      </c>
      <c r="I49" s="46">
        <f>I46+I30+I19</f>
        <v>12036.76</v>
      </c>
      <c r="J49" s="46">
        <f>J44+J28+J17</f>
        <v>11973.68</v>
      </c>
      <c r="K49" s="46">
        <f>I49-J49</f>
        <v>63.07999999999993</v>
      </c>
      <c r="L49" s="12">
        <f>J49/I49*100</f>
        <v>99.47593870775857</v>
      </c>
      <c r="M49" s="25"/>
    </row>
    <row r="50" spans="1:13" ht="38.25">
      <c r="A50" s="132"/>
      <c r="B50" s="133"/>
      <c r="C50" s="133"/>
      <c r="D50" s="133"/>
      <c r="E50" s="133"/>
      <c r="F50" s="134"/>
      <c r="G50" s="38" t="s">
        <v>37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135"/>
      <c r="B51" s="136"/>
      <c r="C51" s="136"/>
      <c r="D51" s="136"/>
      <c r="E51" s="136"/>
      <c r="F51" s="137"/>
      <c r="G51" s="38" t="s">
        <v>38</v>
      </c>
      <c r="H51" s="43">
        <f>H46+H30+H19</f>
        <v>12036.76</v>
      </c>
      <c r="I51" s="43">
        <f>I46+I30+I19</f>
        <v>12036.76</v>
      </c>
      <c r="J51" s="43">
        <f>J50+J49+J48+J47</f>
        <v>11973.68</v>
      </c>
      <c r="K51" s="43">
        <f>K50+K49+K48+K47</f>
        <v>63.07999999999993</v>
      </c>
      <c r="L51" s="51">
        <f>J51/I51*100</f>
        <v>99.47593870775857</v>
      </c>
      <c r="M51" s="28"/>
    </row>
    <row r="52" spans="1:13" s="26" customFormat="1" ht="12.75">
      <c r="A52" s="33"/>
      <c r="B52" s="34" t="s">
        <v>44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90" t="s">
        <v>46</v>
      </c>
      <c r="B53" s="91"/>
      <c r="C53" s="91"/>
      <c r="D53" s="91"/>
      <c r="E53" s="91"/>
      <c r="F53" s="92"/>
      <c r="G53" s="24" t="s">
        <v>35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93"/>
      <c r="B54" s="94"/>
      <c r="C54" s="94"/>
      <c r="D54" s="94"/>
      <c r="E54" s="94"/>
      <c r="F54" s="95"/>
      <c r="G54" s="37" t="s">
        <v>36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93"/>
      <c r="B55" s="94"/>
      <c r="C55" s="94"/>
      <c r="D55" s="94"/>
      <c r="E55" s="94"/>
      <c r="F55" s="95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93"/>
      <c r="B56" s="94"/>
      <c r="C56" s="94"/>
      <c r="D56" s="94"/>
      <c r="E56" s="94"/>
      <c r="F56" s="95"/>
      <c r="G56" s="24" t="s">
        <v>37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96"/>
      <c r="B57" s="97"/>
      <c r="C57" s="97"/>
      <c r="D57" s="97"/>
      <c r="E57" s="97"/>
      <c r="F57" s="98"/>
      <c r="G57" s="24" t="s">
        <v>38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99" t="s">
        <v>30</v>
      </c>
      <c r="B58" s="100"/>
      <c r="C58" s="100"/>
      <c r="D58" s="100"/>
      <c r="E58" s="100"/>
      <c r="F58" s="101"/>
      <c r="G58" s="24" t="s">
        <v>35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102"/>
      <c r="B59" s="103"/>
      <c r="C59" s="103"/>
      <c r="D59" s="103"/>
      <c r="E59" s="103"/>
      <c r="F59" s="104"/>
      <c r="G59" s="37" t="s">
        <v>36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6" s="26" customFormat="1" ht="16.5" customHeight="1">
      <c r="A60" s="102"/>
      <c r="B60" s="103"/>
      <c r="C60" s="103"/>
      <c r="D60" s="103"/>
      <c r="E60" s="103"/>
      <c r="F60" s="104"/>
      <c r="G60" s="5" t="s">
        <v>28</v>
      </c>
      <c r="H60" s="44">
        <f>H12+H23+H34</f>
        <v>7470.66</v>
      </c>
      <c r="I60" s="44">
        <f>I49-I65</f>
        <v>7470.66</v>
      </c>
      <c r="J60" s="44">
        <f>J49-J65</f>
        <v>7420.200000000001</v>
      </c>
      <c r="K60" s="44">
        <f>I60-J60</f>
        <v>50.45999999999913</v>
      </c>
      <c r="L60" s="52">
        <f>J60/I60*100</f>
        <v>99.3245576696035</v>
      </c>
      <c r="M60" s="28"/>
      <c r="P60" s="59"/>
    </row>
    <row r="61" spans="1:15" s="26" customFormat="1" ht="45" customHeight="1">
      <c r="A61" s="102"/>
      <c r="B61" s="103"/>
      <c r="C61" s="103"/>
      <c r="D61" s="103"/>
      <c r="E61" s="103"/>
      <c r="F61" s="104"/>
      <c r="G61" s="24" t="s">
        <v>37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59"/>
    </row>
    <row r="62" spans="1:13" s="26" customFormat="1" ht="18" customHeight="1">
      <c r="A62" s="105"/>
      <c r="B62" s="106"/>
      <c r="C62" s="106"/>
      <c r="D62" s="106"/>
      <c r="E62" s="106"/>
      <c r="F62" s="107"/>
      <c r="G62" s="24" t="s">
        <v>38</v>
      </c>
      <c r="H62" s="44">
        <f>H51-H67</f>
        <v>7470.66</v>
      </c>
      <c r="I62" s="44">
        <f>H62</f>
        <v>7470.66</v>
      </c>
      <c r="J62" s="44">
        <f>J61+J60+J59+J58</f>
        <v>7420.200000000001</v>
      </c>
      <c r="K62" s="44">
        <f>K61+K60+K59+K58</f>
        <v>50.45999999999913</v>
      </c>
      <c r="L62" s="52">
        <f>J62/I62*100</f>
        <v>99.3245576696035</v>
      </c>
      <c r="M62" s="28"/>
    </row>
    <row r="63" spans="1:16" s="26" customFormat="1" ht="32.25" customHeight="1">
      <c r="A63" s="99" t="s">
        <v>32</v>
      </c>
      <c r="B63" s="100"/>
      <c r="C63" s="100"/>
      <c r="D63" s="100"/>
      <c r="E63" s="100"/>
      <c r="F63" s="101"/>
      <c r="G63" s="24" t="s">
        <v>35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  <c r="P63" s="59"/>
    </row>
    <row r="64" spans="1:16" s="26" customFormat="1" ht="45.75" customHeight="1">
      <c r="A64" s="102"/>
      <c r="B64" s="103"/>
      <c r="C64" s="103"/>
      <c r="D64" s="103"/>
      <c r="E64" s="103"/>
      <c r="F64" s="104"/>
      <c r="G64" s="37" t="s">
        <v>36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  <c r="P64" s="60"/>
    </row>
    <row r="65" spans="1:13" s="26" customFormat="1" ht="15.75" customHeight="1">
      <c r="A65" s="102"/>
      <c r="B65" s="103"/>
      <c r="C65" s="103"/>
      <c r="D65" s="103"/>
      <c r="E65" s="103"/>
      <c r="F65" s="104"/>
      <c r="G65" s="5" t="s">
        <v>28</v>
      </c>
      <c r="H65" s="44">
        <f>H39</f>
        <v>4566.1</v>
      </c>
      <c r="I65" s="44">
        <f>H65</f>
        <v>4566.1</v>
      </c>
      <c r="J65" s="44">
        <f>J39</f>
        <v>4553.48</v>
      </c>
      <c r="K65" s="44">
        <f>I65-J65</f>
        <v>12.6200000000008</v>
      </c>
      <c r="L65" s="52">
        <f>J65/I65*100</f>
        <v>99.72361533912965</v>
      </c>
      <c r="M65" s="28"/>
    </row>
    <row r="66" spans="1:13" s="26" customFormat="1" ht="39.75" customHeight="1">
      <c r="A66" s="102"/>
      <c r="B66" s="103"/>
      <c r="C66" s="103"/>
      <c r="D66" s="103"/>
      <c r="E66" s="103"/>
      <c r="F66" s="104"/>
      <c r="G66" s="24" t="s">
        <v>37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105"/>
      <c r="B67" s="106"/>
      <c r="C67" s="106"/>
      <c r="D67" s="106"/>
      <c r="E67" s="106"/>
      <c r="F67" s="107"/>
      <c r="G67" s="5" t="s">
        <v>38</v>
      </c>
      <c r="H67" s="48">
        <f>H65</f>
        <v>4566.1</v>
      </c>
      <c r="I67" s="48">
        <f>I65</f>
        <v>4566.1</v>
      </c>
      <c r="J67" s="47">
        <f>J66+J65+J64+J63</f>
        <v>4553.48</v>
      </c>
      <c r="K67" s="47">
        <f>K66+K65+K64+K63</f>
        <v>12.6200000000008</v>
      </c>
      <c r="L67" s="15">
        <f>J67/I67*100</f>
        <v>99.72361533912965</v>
      </c>
      <c r="M67" s="28"/>
    </row>
    <row r="68" spans="1:13" s="2" customFormat="1" ht="38.25" customHeight="1">
      <c r="A68" s="75" t="s">
        <v>52</v>
      </c>
      <c r="B68" s="75"/>
      <c r="C68" s="17"/>
      <c r="D68" s="17"/>
      <c r="E68" s="17"/>
      <c r="F68" s="75" t="s">
        <v>53</v>
      </c>
      <c r="G68" s="75"/>
      <c r="H68" s="17"/>
      <c r="I68" s="89" t="s">
        <v>21</v>
      </c>
      <c r="J68" s="89"/>
      <c r="K68" s="89"/>
      <c r="L68" s="18"/>
      <c r="M68" s="18" t="s">
        <v>22</v>
      </c>
    </row>
    <row r="69" spans="2:13" ht="15.75">
      <c r="B69" s="3"/>
      <c r="I69" s="19"/>
      <c r="J69" s="19"/>
      <c r="K69" s="19"/>
      <c r="L69" s="84"/>
      <c r="M69" s="84"/>
    </row>
    <row r="70" spans="1:13" ht="30" customHeight="1">
      <c r="A70" s="75" t="s">
        <v>31</v>
      </c>
      <c r="B70" s="75"/>
      <c r="F70" s="76" t="s">
        <v>23</v>
      </c>
      <c r="G70" s="76"/>
      <c r="I70" s="76" t="s">
        <v>24</v>
      </c>
      <c r="J70" s="76"/>
      <c r="K70" s="76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  <mergeCell ref="F15:F19"/>
    <mergeCell ref="F21:F25"/>
    <mergeCell ref="B21:B25"/>
    <mergeCell ref="B26:B30"/>
    <mergeCell ref="A26:A30"/>
    <mergeCell ref="A21:A25"/>
    <mergeCell ref="F26:F30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0">
      <selection activeCell="Q19" sqref="Q19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1" spans="1:13" ht="12.75" customHeight="1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54"/>
    </row>
    <row r="2" spans="1:13" ht="12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54"/>
    </row>
    <row r="3" spans="1:13" ht="28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54"/>
    </row>
    <row r="4" spans="1:13" ht="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80" t="s">
        <v>57</v>
      </c>
      <c r="B5" s="80" t="s">
        <v>58</v>
      </c>
      <c r="C5" s="80" t="s">
        <v>65</v>
      </c>
      <c r="D5" s="80" t="s">
        <v>59</v>
      </c>
      <c r="E5" s="110" t="s">
        <v>60</v>
      </c>
      <c r="F5" s="142" t="s">
        <v>61</v>
      </c>
      <c r="G5" s="142"/>
      <c r="H5" s="142" t="s">
        <v>62</v>
      </c>
      <c r="I5" s="142"/>
      <c r="J5" s="142" t="s">
        <v>63</v>
      </c>
      <c r="K5" s="142"/>
      <c r="L5" s="110" t="s">
        <v>64</v>
      </c>
      <c r="M5" s="54"/>
    </row>
    <row r="6" spans="1:13" ht="38.25" customHeight="1">
      <c r="A6" s="127"/>
      <c r="B6" s="127"/>
      <c r="C6" s="127"/>
      <c r="D6" s="127"/>
      <c r="E6" s="110"/>
      <c r="F6" s="142"/>
      <c r="G6" s="142"/>
      <c r="H6" s="142"/>
      <c r="I6" s="142"/>
      <c r="J6" s="142"/>
      <c r="K6" s="142"/>
      <c r="L6" s="110"/>
      <c r="M6" s="54"/>
    </row>
    <row r="7" spans="1:13" ht="51" customHeight="1">
      <c r="A7" s="127"/>
      <c r="B7" s="127"/>
      <c r="C7" s="127"/>
      <c r="D7" s="127"/>
      <c r="E7" s="110"/>
      <c r="F7" s="80" t="s">
        <v>66</v>
      </c>
      <c r="G7" s="80" t="s">
        <v>88</v>
      </c>
      <c r="H7" s="146" t="s">
        <v>67</v>
      </c>
      <c r="I7" s="80" t="s">
        <v>68</v>
      </c>
      <c r="J7" s="80" t="s">
        <v>69</v>
      </c>
      <c r="K7" s="80" t="s">
        <v>70</v>
      </c>
      <c r="L7" s="110"/>
      <c r="M7" s="54"/>
    </row>
    <row r="8" spans="1:13" ht="12.75">
      <c r="A8" s="127"/>
      <c r="B8" s="127"/>
      <c r="C8" s="127"/>
      <c r="D8" s="127"/>
      <c r="E8" s="110"/>
      <c r="F8" s="127"/>
      <c r="G8" s="127"/>
      <c r="H8" s="147"/>
      <c r="I8" s="127"/>
      <c r="J8" s="127"/>
      <c r="K8" s="127"/>
      <c r="L8" s="110"/>
      <c r="M8" s="54"/>
    </row>
    <row r="9" spans="1:13" ht="12.75">
      <c r="A9" s="81"/>
      <c r="B9" s="81"/>
      <c r="C9" s="81"/>
      <c r="D9" s="81"/>
      <c r="E9" s="110"/>
      <c r="F9" s="81"/>
      <c r="G9" s="81"/>
      <c r="H9" s="148"/>
      <c r="I9" s="81"/>
      <c r="J9" s="81"/>
      <c r="K9" s="81"/>
      <c r="L9" s="110"/>
      <c r="M9" s="54"/>
    </row>
    <row r="10" spans="1:13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54"/>
    </row>
    <row r="11" spans="1:13" ht="76.5">
      <c r="A11" s="63" t="s">
        <v>2</v>
      </c>
      <c r="B11" s="64" t="s">
        <v>71</v>
      </c>
      <c r="C11" s="5" t="s">
        <v>89</v>
      </c>
      <c r="D11" s="62" t="s">
        <v>72</v>
      </c>
      <c r="E11" s="65">
        <v>100</v>
      </c>
      <c r="F11" s="62">
        <v>100</v>
      </c>
      <c r="G11" s="62">
        <v>100</v>
      </c>
      <c r="H11" s="62">
        <v>100</v>
      </c>
      <c r="I11" s="62">
        <v>100</v>
      </c>
      <c r="J11" s="62">
        <f aca="true" t="shared" si="0" ref="J11:J21">I11-H11</f>
        <v>0</v>
      </c>
      <c r="K11" s="62">
        <f aca="true" t="shared" si="1" ref="K11:K17">I11/H11*100</f>
        <v>100</v>
      </c>
      <c r="L11" s="62"/>
      <c r="M11" s="54"/>
    </row>
    <row r="12" spans="1:13" ht="38.25">
      <c r="A12" s="66" t="s">
        <v>3</v>
      </c>
      <c r="B12" s="61" t="s">
        <v>73</v>
      </c>
      <c r="C12" s="5" t="s">
        <v>48</v>
      </c>
      <c r="D12" s="6" t="s">
        <v>74</v>
      </c>
      <c r="E12" s="65">
        <v>40</v>
      </c>
      <c r="F12" s="6">
        <v>51</v>
      </c>
      <c r="G12" s="6">
        <v>63</v>
      </c>
      <c r="H12" s="6">
        <v>76</v>
      </c>
      <c r="I12" s="15">
        <v>74</v>
      </c>
      <c r="J12" s="15">
        <f t="shared" si="0"/>
        <v>-2</v>
      </c>
      <c r="K12" s="15">
        <f t="shared" si="1"/>
        <v>97.36842105263158</v>
      </c>
      <c r="L12" s="6"/>
      <c r="M12" s="54"/>
    </row>
    <row r="13" spans="1:13" ht="76.5">
      <c r="A13" s="66" t="s">
        <v>4</v>
      </c>
      <c r="B13" s="5" t="s">
        <v>75</v>
      </c>
      <c r="C13" s="5" t="s">
        <v>48</v>
      </c>
      <c r="D13" s="6" t="s">
        <v>72</v>
      </c>
      <c r="E13" s="6" t="s">
        <v>76</v>
      </c>
      <c r="F13" s="66">
        <v>100</v>
      </c>
      <c r="G13" s="66">
        <v>100</v>
      </c>
      <c r="H13" s="6">
        <v>100</v>
      </c>
      <c r="I13" s="6">
        <v>100</v>
      </c>
      <c r="J13" s="6">
        <f t="shared" si="0"/>
        <v>0</v>
      </c>
      <c r="K13" s="6">
        <f t="shared" si="1"/>
        <v>100</v>
      </c>
      <c r="L13" s="6"/>
      <c r="M13" s="54"/>
    </row>
    <row r="14" spans="1:13" ht="51">
      <c r="A14" s="66" t="s">
        <v>5</v>
      </c>
      <c r="B14" s="67" t="s">
        <v>77</v>
      </c>
      <c r="C14" s="5" t="s">
        <v>48</v>
      </c>
      <c r="D14" s="6" t="s">
        <v>72</v>
      </c>
      <c r="E14" s="65" t="s">
        <v>76</v>
      </c>
      <c r="F14" s="66">
        <v>100</v>
      </c>
      <c r="G14" s="66">
        <v>100</v>
      </c>
      <c r="H14" s="6">
        <v>0</v>
      </c>
      <c r="I14" s="6">
        <v>0</v>
      </c>
      <c r="J14" s="6">
        <f t="shared" si="0"/>
        <v>0</v>
      </c>
      <c r="K14" s="6">
        <v>0</v>
      </c>
      <c r="L14" s="6"/>
      <c r="M14" s="54"/>
    </row>
    <row r="15" spans="1:13" ht="76.5">
      <c r="A15" s="66" t="s">
        <v>6</v>
      </c>
      <c r="B15" s="5" t="s">
        <v>78</v>
      </c>
      <c r="C15" s="5" t="s">
        <v>48</v>
      </c>
      <c r="D15" s="6" t="s">
        <v>72</v>
      </c>
      <c r="E15" s="65" t="s">
        <v>76</v>
      </c>
      <c r="F15" s="66">
        <v>100</v>
      </c>
      <c r="G15" s="66">
        <v>100</v>
      </c>
      <c r="H15" s="6">
        <v>100</v>
      </c>
      <c r="I15" s="15">
        <v>100</v>
      </c>
      <c r="J15" s="15">
        <f t="shared" si="0"/>
        <v>0</v>
      </c>
      <c r="K15" s="15">
        <f t="shared" si="1"/>
        <v>100</v>
      </c>
      <c r="L15" s="6"/>
      <c r="M15" s="54"/>
    </row>
    <row r="16" spans="1:13" ht="63.75">
      <c r="A16" s="66" t="s">
        <v>7</v>
      </c>
      <c r="B16" s="67" t="s">
        <v>79</v>
      </c>
      <c r="C16" s="5" t="s">
        <v>48</v>
      </c>
      <c r="D16" s="6" t="s">
        <v>72</v>
      </c>
      <c r="E16" s="65" t="s">
        <v>76</v>
      </c>
      <c r="F16" s="66">
        <v>100</v>
      </c>
      <c r="G16" s="66">
        <v>100</v>
      </c>
      <c r="H16" s="6">
        <v>100</v>
      </c>
      <c r="I16" s="15">
        <v>100</v>
      </c>
      <c r="J16" s="15">
        <f t="shared" si="0"/>
        <v>0</v>
      </c>
      <c r="K16" s="15">
        <f t="shared" si="1"/>
        <v>100</v>
      </c>
      <c r="L16" s="6"/>
      <c r="M16" s="54"/>
    </row>
    <row r="17" spans="1:13" ht="63.75">
      <c r="A17" s="66" t="s">
        <v>8</v>
      </c>
      <c r="B17" s="67" t="s">
        <v>80</v>
      </c>
      <c r="C17" s="5" t="s">
        <v>48</v>
      </c>
      <c r="D17" s="6" t="s">
        <v>72</v>
      </c>
      <c r="E17" s="65" t="s">
        <v>76</v>
      </c>
      <c r="F17" s="66">
        <v>100</v>
      </c>
      <c r="G17" s="66">
        <v>100</v>
      </c>
      <c r="H17" s="6">
        <v>100</v>
      </c>
      <c r="I17" s="6">
        <v>100</v>
      </c>
      <c r="J17" s="6">
        <f t="shared" si="0"/>
        <v>0</v>
      </c>
      <c r="K17" s="6">
        <f t="shared" si="1"/>
        <v>100</v>
      </c>
      <c r="L17" s="6"/>
      <c r="M17" s="54"/>
    </row>
    <row r="18" spans="1:13" ht="76.5">
      <c r="A18" s="68" t="s">
        <v>9</v>
      </c>
      <c r="B18" s="61" t="s">
        <v>81</v>
      </c>
      <c r="C18" s="5" t="s">
        <v>48</v>
      </c>
      <c r="D18" s="69" t="s">
        <v>74</v>
      </c>
      <c r="E18" s="69">
        <v>1</v>
      </c>
      <c r="F18" s="69">
        <v>0</v>
      </c>
      <c r="G18" s="69">
        <v>0</v>
      </c>
      <c r="H18" s="69">
        <v>0</v>
      </c>
      <c r="I18" s="70">
        <v>0</v>
      </c>
      <c r="J18" s="70">
        <f t="shared" si="0"/>
        <v>0</v>
      </c>
      <c r="K18" s="70">
        <v>0</v>
      </c>
      <c r="L18" s="69"/>
      <c r="M18" s="54"/>
    </row>
    <row r="19" spans="1:13" ht="63.75">
      <c r="A19" s="68" t="s">
        <v>11</v>
      </c>
      <c r="B19" s="61" t="s">
        <v>82</v>
      </c>
      <c r="C19" s="5" t="s">
        <v>48</v>
      </c>
      <c r="D19" s="69" t="s">
        <v>74</v>
      </c>
      <c r="E19" s="69">
        <v>0</v>
      </c>
      <c r="F19" s="69">
        <v>68</v>
      </c>
      <c r="G19" s="69">
        <v>107</v>
      </c>
      <c r="H19" s="69">
        <v>125</v>
      </c>
      <c r="I19" s="70">
        <v>120</v>
      </c>
      <c r="J19" s="70">
        <f t="shared" si="0"/>
        <v>-5</v>
      </c>
      <c r="K19" s="73">
        <f>I19/H19*100</f>
        <v>96</v>
      </c>
      <c r="L19" s="69"/>
      <c r="M19" s="54"/>
    </row>
    <row r="20" spans="1:13" ht="89.25">
      <c r="A20" s="66" t="s">
        <v>12</v>
      </c>
      <c r="B20" s="67" t="s">
        <v>83</v>
      </c>
      <c r="C20" s="5" t="s">
        <v>31</v>
      </c>
      <c r="D20" s="6" t="s">
        <v>72</v>
      </c>
      <c r="E20" s="65">
        <v>0</v>
      </c>
      <c r="F20" s="6">
        <v>100</v>
      </c>
      <c r="G20" s="6">
        <v>100</v>
      </c>
      <c r="H20" s="6">
        <v>100</v>
      </c>
      <c r="I20" s="15">
        <v>100</v>
      </c>
      <c r="J20" s="15">
        <f t="shared" si="0"/>
        <v>0</v>
      </c>
      <c r="K20" s="15">
        <f>I20/H20*100</f>
        <v>100</v>
      </c>
      <c r="L20" s="69"/>
      <c r="M20" s="54"/>
    </row>
    <row r="21" spans="1:13" ht="114.75">
      <c r="A21" s="66" t="s">
        <v>84</v>
      </c>
      <c r="B21" s="67" t="s">
        <v>85</v>
      </c>
      <c r="C21" s="5" t="s">
        <v>48</v>
      </c>
      <c r="D21" s="6" t="s">
        <v>74</v>
      </c>
      <c r="E21" s="65">
        <v>0</v>
      </c>
      <c r="F21" s="6">
        <v>0</v>
      </c>
      <c r="G21" s="6">
        <v>0</v>
      </c>
      <c r="H21" s="6">
        <v>0</v>
      </c>
      <c r="I21" s="15">
        <v>0</v>
      </c>
      <c r="J21" s="15">
        <f t="shared" si="0"/>
        <v>0</v>
      </c>
      <c r="K21" s="15">
        <v>0</v>
      </c>
      <c r="L21" s="69"/>
      <c r="M21" s="54"/>
    </row>
    <row r="22" spans="1:13" ht="81" customHeight="1">
      <c r="A22" s="66">
        <v>12</v>
      </c>
      <c r="B22" s="67" t="s">
        <v>86</v>
      </c>
      <c r="C22" s="5" t="s">
        <v>48</v>
      </c>
      <c r="D22" s="6" t="s">
        <v>72</v>
      </c>
      <c r="E22" s="65">
        <v>73</v>
      </c>
      <c r="F22" s="6">
        <v>53.7</v>
      </c>
      <c r="G22" s="6">
        <v>90</v>
      </c>
      <c r="H22" s="6">
        <v>93</v>
      </c>
      <c r="I22" s="15">
        <v>96</v>
      </c>
      <c r="J22" s="15">
        <v>3</v>
      </c>
      <c r="K22" s="15">
        <v>103.2258064516129</v>
      </c>
      <c r="L22" s="69"/>
      <c r="M22" s="54"/>
    </row>
    <row r="23" spans="1:13" ht="123" customHeight="1">
      <c r="A23" s="6">
        <v>13</v>
      </c>
      <c r="B23" s="6" t="s">
        <v>90</v>
      </c>
      <c r="C23" s="6" t="s">
        <v>47</v>
      </c>
      <c r="D23" s="6" t="s">
        <v>72</v>
      </c>
      <c r="E23" s="74" t="s">
        <v>76</v>
      </c>
      <c r="F23" s="74" t="s">
        <v>76</v>
      </c>
      <c r="G23" s="6">
        <v>0</v>
      </c>
      <c r="H23" s="6">
        <v>0</v>
      </c>
      <c r="I23" s="47">
        <v>0</v>
      </c>
      <c r="J23" s="71">
        <v>0</v>
      </c>
      <c r="K23" s="71">
        <v>0</v>
      </c>
      <c r="L23" s="72"/>
      <c r="M23" s="55"/>
    </row>
    <row r="24" spans="1:13" ht="45.75" customHeight="1">
      <c r="A24" s="143" t="s">
        <v>52</v>
      </c>
      <c r="B24" s="143"/>
      <c r="C24" s="143" t="s">
        <v>53</v>
      </c>
      <c r="D24" s="143"/>
      <c r="E24" s="143"/>
      <c r="F24" s="143"/>
      <c r="G24" s="143"/>
      <c r="H24" s="144" t="s">
        <v>21</v>
      </c>
      <c r="I24" s="144"/>
      <c r="J24" s="144"/>
      <c r="K24" s="144"/>
      <c r="L24" s="144"/>
      <c r="M24" s="144"/>
    </row>
    <row r="25" spans="1:13" ht="12.75">
      <c r="A25" s="56"/>
      <c r="B25" s="57"/>
      <c r="C25" s="56"/>
      <c r="D25" s="56"/>
      <c r="E25" s="56"/>
      <c r="F25" s="56"/>
      <c r="G25" s="56"/>
      <c r="H25" s="56"/>
      <c r="I25" s="58" t="s">
        <v>22</v>
      </c>
      <c r="J25" s="58"/>
      <c r="K25" s="58"/>
      <c r="L25" s="58"/>
      <c r="M25" s="58"/>
    </row>
    <row r="26" spans="1:13" ht="30" customHeight="1">
      <c r="A26" s="143" t="s">
        <v>87</v>
      </c>
      <c r="B26" s="143"/>
      <c r="C26" s="145" t="s">
        <v>23</v>
      </c>
      <c r="D26" s="145"/>
      <c r="E26" s="145"/>
      <c r="F26" s="145"/>
      <c r="G26" s="145"/>
      <c r="H26" s="145" t="s">
        <v>24</v>
      </c>
      <c r="I26" s="145"/>
      <c r="J26" s="145"/>
      <c r="K26" s="145"/>
      <c r="L26" s="145"/>
      <c r="M26" s="145"/>
    </row>
    <row r="27" spans="1:13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</sheetData>
  <sheetProtection/>
  <mergeCells count="22">
    <mergeCell ref="D5:D9"/>
    <mergeCell ref="F7:F9"/>
    <mergeCell ref="G7:G9"/>
    <mergeCell ref="H7:H9"/>
    <mergeCell ref="I7:I9"/>
    <mergeCell ref="J7:J9"/>
    <mergeCell ref="A24:B24"/>
    <mergeCell ref="C24:G24"/>
    <mergeCell ref="H24:M24"/>
    <mergeCell ref="A26:B26"/>
    <mergeCell ref="C26:G26"/>
    <mergeCell ref="H26:M26"/>
    <mergeCell ref="A1:L3"/>
    <mergeCell ref="E5:E9"/>
    <mergeCell ref="F5:G6"/>
    <mergeCell ref="L5:L9"/>
    <mergeCell ref="H5:I6"/>
    <mergeCell ref="J5:K6"/>
    <mergeCell ref="A5:A9"/>
    <mergeCell ref="B5:B9"/>
    <mergeCell ref="C5:C9"/>
    <mergeCell ref="K7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2019-02-01T09:12:20Z</cp:lastPrinted>
  <dcterms:created xsi:type="dcterms:W3CDTF">2013-10-11T05:40:55Z</dcterms:created>
  <dcterms:modified xsi:type="dcterms:W3CDTF">2019-03-13T07:43:10Z</dcterms:modified>
  <cp:category/>
  <cp:version/>
  <cp:contentType/>
  <cp:contentStatus/>
</cp:coreProperties>
</file>