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506" windowWidth="14955" windowHeight="7995" activeTab="0"/>
  </bookViews>
  <sheets>
    <sheet name="общий расчет (2)" sheetId="1" r:id="rId1"/>
  </sheets>
  <definedNames/>
  <calcPr fullCalcOnLoad="1" refMode="R1C1"/>
</workbook>
</file>

<file path=xl/sharedStrings.xml><?xml version="1.0" encoding="utf-8"?>
<sst xmlns="http://schemas.openxmlformats.org/spreadsheetml/2006/main" count="102" uniqueCount="57">
  <si>
    <t>сумма, руб.</t>
  </si>
  <si>
    <t>Ед. измер.</t>
  </si>
  <si>
    <t>Начальная (максимальная) цена</t>
  </si>
  <si>
    <t>Итого начальная (максимальная) цена контракта</t>
  </si>
  <si>
    <t>2*. Женщины после 40 лет</t>
  </si>
  <si>
    <t>чел</t>
  </si>
  <si>
    <t>Всего, чел</t>
  </si>
  <si>
    <t>Средняя стоимость за 1 человека</t>
  </si>
  <si>
    <t>Наименование и описание объекта закупки</t>
  </si>
  <si>
    <t xml:space="preserve"> Женщины после 40 лет, количество человек</t>
  </si>
  <si>
    <t xml:space="preserve">Женщины до 40 лет, количество человек   </t>
  </si>
  <si>
    <t>Мужчины до 40 лет, количество человек</t>
  </si>
  <si>
    <t>Мужчины после 40 лет, количество человек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</si>
  <si>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</si>
  <si>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</si>
  <si>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средняя цена, руб. за 1 человека</t>
  </si>
  <si>
    <t>Содержание аппарата управления</t>
  </si>
  <si>
    <t>Источник финансирования (местные, окружные средства)</t>
  </si>
  <si>
    <t xml:space="preserve">Метод обоснования начальной (максимальной) цены: Метод сопоставимых рыночных цен (анализ рынка). </t>
  </si>
  <si>
    <t xml:space="preserve"> 8 (34675) 5-00-47</t>
  </si>
  <si>
    <t xml:space="preserve">1*.   Общая стоимость (Женщины до 40 лет ), руб                            </t>
  </si>
  <si>
    <t xml:space="preserve">2*.   Общая стоимость (Женщины после 40 лет), руб                             </t>
  </si>
  <si>
    <t xml:space="preserve">3*.   Общая стоимость (Мужчины до 40 лет), руб                              </t>
  </si>
  <si>
    <t xml:space="preserve">2*.   Общая стоимость (Женщины до 40 лет ), руб                            </t>
  </si>
  <si>
    <t xml:space="preserve">2*.   Общая стоимость (Мужчины до 40 лет), руб                              </t>
  </si>
  <si>
    <t xml:space="preserve">2*.   Общая стоимость (Мужчины после 40 лет ), руб                            </t>
  </si>
  <si>
    <t xml:space="preserve">1*.   Общая стоимость (Женщины после 40 лет), руб                             </t>
  </si>
  <si>
    <t xml:space="preserve">1*.   Общая стоимость (Мужчины до 40 лет), руб                              </t>
  </si>
  <si>
    <t xml:space="preserve">1*.   Общая стоимость (Мужчины после 40 лет ), руб                            </t>
  </si>
  <si>
    <t xml:space="preserve">3*.   Общая стоимость (Женщины до 40 лет ), руб                            </t>
  </si>
  <si>
    <t xml:space="preserve">3*.   Общая стоимость (Женщины после 40 лет), руб                             </t>
  </si>
  <si>
    <t xml:space="preserve">3*.   Общая стоимость (Мужчины после 40 лет ), руб                            </t>
  </si>
  <si>
    <t xml:space="preserve">1*.   Женщины до 40 лет                       </t>
  </si>
  <si>
    <t xml:space="preserve">1*.    Женщины после 40 лет   </t>
  </si>
  <si>
    <t xml:space="preserve">1*.     Мужчины до 40 лет  </t>
  </si>
  <si>
    <t>1*.      Мужчины после 40 лет</t>
  </si>
  <si>
    <t xml:space="preserve">2*.   Женщины до 40 лет                      </t>
  </si>
  <si>
    <t xml:space="preserve">2*.    Женщины после 40 лет  </t>
  </si>
  <si>
    <t xml:space="preserve">2*.     Мужчины до 40 лет </t>
  </si>
  <si>
    <t xml:space="preserve">2*.      Мужчины после 40 лет  </t>
  </si>
  <si>
    <t xml:space="preserve">3*.   Женщины до 40 лет                     </t>
  </si>
  <si>
    <t xml:space="preserve">3*.    Женщины после 40 лет </t>
  </si>
  <si>
    <t xml:space="preserve">3*.     Мужчины до 40 лет  </t>
  </si>
  <si>
    <t xml:space="preserve">3*.      Мужчины после 40 лет  </t>
  </si>
  <si>
    <r>
      <t xml:space="preserve">Способ размещения заказа: </t>
    </r>
    <r>
      <rPr>
        <b/>
        <sz val="10"/>
        <rFont val="PT Astra Serif"/>
        <family val="1"/>
      </rPr>
      <t xml:space="preserve">электронный аукцион. </t>
    </r>
  </si>
  <si>
    <t>Приложение 2</t>
  </si>
  <si>
    <t>Диспансеризация муниципальных служащих. Объем услуг определяется приказом Минздравсоцразвития РФ от 14.12.2009 № 984н «Об утверждении Порядка прохождения диспансеризации государственными гражданскими служащими Российской Федерации и муниципальными служащими, перечня заболеваний, препятствующих поступлению на государственную гражданскую службу Российской Федерации и муниципальную службу или ее прохождению, а также формы заключения медицинского учреждения».
Количество муниципальных служащих, подлежащих направлению на диспансеризацию, составляет 99  человек</t>
  </si>
  <si>
    <t>Гл. эксперт                                                                                                                                                                         М.Г. Филиппова</t>
  </si>
  <si>
    <t xml:space="preserve"> Обоснование начальной (максимальной) цены  контракта на оказание услуг по  проведению диспансеризации муниципальных служащих  администрации города Югорска</t>
  </si>
  <si>
    <t>1*</t>
  </si>
  <si>
    <t>2*</t>
  </si>
  <si>
    <t>3*</t>
  </si>
  <si>
    <t>1-  коммерческое предложение от 23.01.2023 № 01/93 (1*)</t>
  </si>
  <si>
    <t>2-  коммерческое предложение от  19.01.2023 № 07-112-Исх-253  (2*)</t>
  </si>
  <si>
    <t>3- коммерческое предложение от 20.01.2023 № 441 (3*)</t>
  </si>
  <si>
    <t>Итого начальная (максимальная) цена контракта: 401 075 (четыреста одна тысяча семьдесят пять) рублей 00 копеек.</t>
  </si>
  <si>
    <t>к извещению об осуществлении аукциона в электронной форме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</si>
</sst>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T Astra Serif"/>
      <family val="1"/>
    </font>
    <font>
      <b/>
      <sz val="10"/>
      <name val="PT Astra Serif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 horizontal="center" vertical="top" wrapText="1"/>
    </xf>
    <xf numFmtId="4" fontId="4" fillId="33" borderId="16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 quotePrefix="1">
      <alignment horizontal="left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 wrapText="1"/>
    </xf>
    <xf numFmtId="14" fontId="3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0" xfId="0" applyFont="1" applyAlignment="1" quotePrefix="1">
      <alignment horizontal="center" wrapText="1"/>
    </xf>
    <xf numFmtId="0" fontId="3" fillId="0" borderId="15" xfId="0" applyFont="1" applyBorder="1" applyAlignment="1" quotePrefix="1">
      <alignment horizontal="left" wrapText="1"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5" borderId="0" xfId="0" applyFont="1" applyFill="1" applyAlignment="1" quotePrefix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35" borderId="0" xfId="0" applyFont="1" applyFill="1" applyAlignment="1">
      <alignment horizontal="left" wrapText="1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view="pageBreakPreview" zoomScale="60" workbookViewId="0" topLeftCell="A1">
      <selection activeCell="U8" sqref="U8:U9"/>
    </sheetView>
  </sheetViews>
  <sheetFormatPr defaultColWidth="9.00390625" defaultRowHeight="12.75"/>
  <cols>
    <col min="1" max="1" width="9.875" style="1" bestFit="1" customWidth="1"/>
    <col min="2" max="2" width="13.125" style="1" customWidth="1"/>
    <col min="3" max="3" width="11.625" style="1" customWidth="1"/>
    <col min="4" max="4" width="8.25390625" style="1" customWidth="1"/>
    <col min="5" max="5" width="6.75390625" style="1" customWidth="1"/>
    <col min="6" max="6" width="10.125" style="1" customWidth="1"/>
    <col min="7" max="7" width="11.25390625" style="1" customWidth="1"/>
    <col min="8" max="8" width="12.375" style="1" customWidth="1"/>
    <col min="9" max="9" width="14.00390625" style="1" customWidth="1"/>
    <col min="10" max="10" width="5.00390625" style="1" customWidth="1"/>
    <col min="11" max="11" width="6.875" style="1" customWidth="1"/>
    <col min="12" max="12" width="6.375" style="1" hidden="1" customWidth="1"/>
    <col min="13" max="13" width="6.625" style="1" hidden="1" customWidth="1"/>
    <col min="14" max="14" width="5.125" style="1" customWidth="1"/>
    <col min="15" max="15" width="8.625" style="1" customWidth="1"/>
    <col min="16" max="16" width="13.875" style="1" customWidth="1"/>
    <col min="17" max="17" width="13.75390625" style="1" customWidth="1"/>
    <col min="18" max="18" width="14.00390625" style="1" customWidth="1"/>
    <col min="19" max="19" width="12.00390625" style="1" customWidth="1"/>
    <col min="20" max="20" width="10.625" style="1" customWidth="1"/>
    <col min="21" max="21" width="11.00390625" style="1" customWidth="1"/>
    <col min="22" max="22" width="10.375" style="1" customWidth="1"/>
    <col min="23" max="23" width="14.00390625" style="1" customWidth="1"/>
    <col min="24" max="16384" width="9.125" style="1" customWidth="1"/>
  </cols>
  <sheetData>
    <row r="1" ht="12.75">
      <c r="U1" s="1" t="s">
        <v>45</v>
      </c>
    </row>
    <row r="2" spans="21:23" ht="12.75">
      <c r="U2" s="114" t="s">
        <v>56</v>
      </c>
      <c r="V2" s="95"/>
      <c r="W2" s="95"/>
    </row>
    <row r="3" spans="21:23" ht="12.75">
      <c r="U3" s="95"/>
      <c r="V3" s="95"/>
      <c r="W3" s="95"/>
    </row>
    <row r="4" spans="1:23" ht="21" customHeight="1">
      <c r="A4" s="88" t="s">
        <v>48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11" ht="12.75">
      <c r="A5" s="2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17.25" customHeight="1">
      <c r="A6" s="89" t="s">
        <v>44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23" ht="12.75">
      <c r="A7" s="78" t="s">
        <v>8</v>
      </c>
      <c r="B7" s="79"/>
      <c r="C7" s="78" t="s">
        <v>17</v>
      </c>
      <c r="D7" s="79"/>
      <c r="E7" s="67" t="s">
        <v>1</v>
      </c>
      <c r="F7" s="64" t="s">
        <v>10</v>
      </c>
      <c r="G7" s="64" t="s">
        <v>9</v>
      </c>
      <c r="H7" s="64" t="s">
        <v>11</v>
      </c>
      <c r="I7" s="64" t="s">
        <v>12</v>
      </c>
      <c r="J7" s="67" t="s">
        <v>6</v>
      </c>
      <c r="K7" s="67"/>
      <c r="L7" s="67"/>
      <c r="M7" s="67"/>
      <c r="N7" s="61"/>
      <c r="O7" s="62"/>
      <c r="P7" s="62"/>
      <c r="Q7" s="62"/>
      <c r="R7" s="63"/>
      <c r="S7" s="41"/>
      <c r="T7" s="41"/>
      <c r="U7" s="41"/>
      <c r="V7" s="41"/>
      <c r="W7" s="64" t="s">
        <v>2</v>
      </c>
    </row>
    <row r="8" spans="1:23" ht="100.5" customHeight="1">
      <c r="A8" s="80"/>
      <c r="B8" s="81"/>
      <c r="C8" s="80"/>
      <c r="D8" s="81"/>
      <c r="E8" s="67"/>
      <c r="F8" s="65"/>
      <c r="G8" s="65"/>
      <c r="H8" s="65"/>
      <c r="I8" s="65"/>
      <c r="J8" s="67"/>
      <c r="K8" s="67"/>
      <c r="L8" s="67"/>
      <c r="M8" s="67"/>
      <c r="N8" s="61" t="s">
        <v>32</v>
      </c>
      <c r="O8" s="63"/>
      <c r="P8" s="3" t="s">
        <v>33</v>
      </c>
      <c r="Q8" s="3" t="s">
        <v>34</v>
      </c>
      <c r="R8" s="3" t="s">
        <v>35</v>
      </c>
      <c r="S8" s="64" t="s">
        <v>20</v>
      </c>
      <c r="T8" s="64" t="s">
        <v>26</v>
      </c>
      <c r="U8" s="67" t="s">
        <v>27</v>
      </c>
      <c r="V8" s="67" t="s">
        <v>28</v>
      </c>
      <c r="W8" s="66"/>
    </row>
    <row r="9" spans="1:23" ht="12" customHeight="1">
      <c r="A9" s="80"/>
      <c r="B9" s="81"/>
      <c r="C9" s="69"/>
      <c r="D9" s="71"/>
      <c r="E9" s="67"/>
      <c r="F9" s="66"/>
      <c r="G9" s="66"/>
      <c r="H9" s="66"/>
      <c r="I9" s="66"/>
      <c r="J9" s="67"/>
      <c r="K9" s="67"/>
      <c r="L9" s="67"/>
      <c r="M9" s="67"/>
      <c r="N9" s="61" t="s">
        <v>15</v>
      </c>
      <c r="O9" s="62"/>
      <c r="P9" s="62"/>
      <c r="Q9" s="62"/>
      <c r="R9" s="63"/>
      <c r="S9" s="66"/>
      <c r="T9" s="66"/>
      <c r="U9" s="67"/>
      <c r="V9" s="67"/>
      <c r="W9" s="3" t="s">
        <v>0</v>
      </c>
    </row>
    <row r="10" spans="1:23" ht="12" customHeight="1" hidden="1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 t="s">
        <v>4</v>
      </c>
      <c r="T10" s="9" t="s">
        <v>4</v>
      </c>
      <c r="U10" s="9" t="s">
        <v>4</v>
      </c>
      <c r="V10" s="9" t="s">
        <v>4</v>
      </c>
      <c r="W10" s="8"/>
    </row>
    <row r="11" spans="1:23" ht="12" customHeight="1">
      <c r="A11" s="91" t="s">
        <v>49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</row>
    <row r="12" spans="1:23" ht="284.25" customHeight="1">
      <c r="A12" s="72" t="s">
        <v>46</v>
      </c>
      <c r="B12" s="101"/>
      <c r="C12" s="58" t="s">
        <v>13</v>
      </c>
      <c r="D12" s="59"/>
      <c r="E12" s="10" t="s">
        <v>5</v>
      </c>
      <c r="F12" s="10">
        <v>0</v>
      </c>
      <c r="G12" s="10">
        <v>3</v>
      </c>
      <c r="H12" s="10">
        <v>0</v>
      </c>
      <c r="I12" s="10">
        <v>0</v>
      </c>
      <c r="J12" s="60">
        <f>F12+G12+H12+I12</f>
        <v>3</v>
      </c>
      <c r="K12" s="60"/>
      <c r="L12" s="10"/>
      <c r="M12" s="10"/>
      <c r="N12" s="57">
        <v>4767</v>
      </c>
      <c r="O12" s="57"/>
      <c r="P12" s="11">
        <v>6327</v>
      </c>
      <c r="Q12" s="11">
        <v>4181</v>
      </c>
      <c r="R12" s="11">
        <v>4624</v>
      </c>
      <c r="S12" s="12">
        <f>N12*F12</f>
        <v>0</v>
      </c>
      <c r="T12" s="12">
        <f>P12*G12</f>
        <v>18981</v>
      </c>
      <c r="U12" s="12">
        <f aca="true" t="shared" si="0" ref="T12:V13">Q12*H12</f>
        <v>0</v>
      </c>
      <c r="V12" s="12">
        <f t="shared" si="0"/>
        <v>0</v>
      </c>
      <c r="W12" s="13">
        <f>SUM(S12:V12)</f>
        <v>18981</v>
      </c>
    </row>
    <row r="13" spans="1:23" ht="117.75" customHeight="1">
      <c r="A13" s="102"/>
      <c r="B13" s="103"/>
      <c r="C13" s="58" t="s">
        <v>14</v>
      </c>
      <c r="D13" s="59"/>
      <c r="E13" s="10" t="s">
        <v>5</v>
      </c>
      <c r="F13" s="10">
        <v>0</v>
      </c>
      <c r="G13" s="10">
        <v>1</v>
      </c>
      <c r="H13" s="10">
        <v>0</v>
      </c>
      <c r="I13" s="10">
        <v>1</v>
      </c>
      <c r="J13" s="60">
        <f>F13+G13+H13+I13</f>
        <v>2</v>
      </c>
      <c r="K13" s="60"/>
      <c r="L13" s="10"/>
      <c r="M13" s="10"/>
      <c r="N13" s="57">
        <v>4767</v>
      </c>
      <c r="O13" s="57"/>
      <c r="P13" s="11">
        <v>6327</v>
      </c>
      <c r="Q13" s="11">
        <v>4181</v>
      </c>
      <c r="R13" s="11">
        <v>4624</v>
      </c>
      <c r="S13" s="12">
        <f>N13*F13</f>
        <v>0</v>
      </c>
      <c r="T13" s="12">
        <f t="shared" si="0"/>
        <v>6327</v>
      </c>
      <c r="U13" s="12">
        <f t="shared" si="0"/>
        <v>0</v>
      </c>
      <c r="V13" s="12">
        <f t="shared" si="0"/>
        <v>4624</v>
      </c>
      <c r="W13" s="13">
        <f>SUM(S13:V13)</f>
        <v>10951</v>
      </c>
    </row>
    <row r="14" spans="1:23" ht="45" customHeight="1">
      <c r="A14" s="102"/>
      <c r="B14" s="103"/>
      <c r="C14" s="58" t="s">
        <v>16</v>
      </c>
      <c r="D14" s="59"/>
      <c r="E14" s="10" t="s">
        <v>5</v>
      </c>
      <c r="F14" s="10">
        <v>18</v>
      </c>
      <c r="G14" s="10">
        <v>38</v>
      </c>
      <c r="H14" s="10">
        <v>3</v>
      </c>
      <c r="I14" s="10">
        <v>7</v>
      </c>
      <c r="J14" s="60">
        <f>F14+G14+H14+I14</f>
        <v>66</v>
      </c>
      <c r="K14" s="60"/>
      <c r="L14" s="10"/>
      <c r="M14" s="10"/>
      <c r="N14" s="57">
        <v>4767</v>
      </c>
      <c r="O14" s="57"/>
      <c r="P14" s="11">
        <v>6327</v>
      </c>
      <c r="Q14" s="11">
        <v>4181</v>
      </c>
      <c r="R14" s="11">
        <v>4624</v>
      </c>
      <c r="S14" s="12">
        <f>N14*F14</f>
        <v>85806</v>
      </c>
      <c r="T14" s="12">
        <f>P14*G14</f>
        <v>240426</v>
      </c>
      <c r="U14" s="12">
        <f>Q14*H14</f>
        <v>12543</v>
      </c>
      <c r="V14" s="12">
        <f>R14*I14</f>
        <v>32368</v>
      </c>
      <c r="W14" s="13">
        <f>SUM(S14:V14)</f>
        <v>371143</v>
      </c>
    </row>
    <row r="15" spans="1:23" s="113" customFormat="1" ht="42" customHeight="1">
      <c r="A15" s="44"/>
      <c r="B15" s="45"/>
      <c r="C15" s="104" t="s">
        <v>3</v>
      </c>
      <c r="D15" s="105"/>
      <c r="E15" s="106"/>
      <c r="F15" s="106"/>
      <c r="G15" s="106"/>
      <c r="H15" s="106"/>
      <c r="I15" s="106"/>
      <c r="J15" s="107">
        <f>J12+J13+J14</f>
        <v>71</v>
      </c>
      <c r="K15" s="108"/>
      <c r="L15" s="109"/>
      <c r="M15" s="109"/>
      <c r="N15" s="110"/>
      <c r="O15" s="110"/>
      <c r="P15" s="111"/>
      <c r="Q15" s="111"/>
      <c r="R15" s="111"/>
      <c r="S15" s="112"/>
      <c r="T15" s="112"/>
      <c r="U15" s="112"/>
      <c r="V15" s="112"/>
      <c r="W15" s="14">
        <f>W14+W13+W12</f>
        <v>401075</v>
      </c>
    </row>
    <row r="16" spans="1:23" ht="19.5" customHeight="1">
      <c r="A16" s="78" t="s">
        <v>8</v>
      </c>
      <c r="B16" s="79"/>
      <c r="C16" s="78" t="s">
        <v>17</v>
      </c>
      <c r="D16" s="79"/>
      <c r="E16" s="67" t="s">
        <v>1</v>
      </c>
      <c r="F16" s="64" t="s">
        <v>10</v>
      </c>
      <c r="G16" s="64" t="s">
        <v>9</v>
      </c>
      <c r="H16" s="64" t="s">
        <v>11</v>
      </c>
      <c r="I16" s="64" t="s">
        <v>12</v>
      </c>
      <c r="J16" s="67" t="s">
        <v>6</v>
      </c>
      <c r="K16" s="67"/>
      <c r="L16" s="67"/>
      <c r="M16" s="67"/>
      <c r="N16" s="61"/>
      <c r="O16" s="62"/>
      <c r="P16" s="62"/>
      <c r="Q16" s="62"/>
      <c r="R16" s="63"/>
      <c r="S16" s="41"/>
      <c r="T16" s="41"/>
      <c r="U16" s="41"/>
      <c r="V16" s="41"/>
      <c r="W16" s="64" t="s">
        <v>2</v>
      </c>
    </row>
    <row r="17" spans="1:23" ht="102" customHeight="1">
      <c r="A17" s="80"/>
      <c r="B17" s="81"/>
      <c r="C17" s="80"/>
      <c r="D17" s="81"/>
      <c r="E17" s="67"/>
      <c r="F17" s="65"/>
      <c r="G17" s="65"/>
      <c r="H17" s="65"/>
      <c r="I17" s="65"/>
      <c r="J17" s="67"/>
      <c r="K17" s="67"/>
      <c r="L17" s="67"/>
      <c r="M17" s="67"/>
      <c r="N17" s="61" t="s">
        <v>36</v>
      </c>
      <c r="O17" s="63"/>
      <c r="P17" s="3" t="s">
        <v>37</v>
      </c>
      <c r="Q17" s="3" t="s">
        <v>38</v>
      </c>
      <c r="R17" s="3" t="s">
        <v>39</v>
      </c>
      <c r="S17" s="64" t="s">
        <v>23</v>
      </c>
      <c r="T17" s="64" t="s">
        <v>21</v>
      </c>
      <c r="U17" s="67" t="s">
        <v>24</v>
      </c>
      <c r="V17" s="67" t="s">
        <v>25</v>
      </c>
      <c r="W17" s="66"/>
    </row>
    <row r="18" spans="1:23" ht="35.25" customHeight="1">
      <c r="A18" s="80"/>
      <c r="B18" s="81"/>
      <c r="C18" s="69"/>
      <c r="D18" s="71"/>
      <c r="E18" s="67"/>
      <c r="F18" s="66"/>
      <c r="G18" s="66"/>
      <c r="H18" s="66"/>
      <c r="I18" s="66"/>
      <c r="J18" s="67"/>
      <c r="K18" s="67"/>
      <c r="L18" s="67"/>
      <c r="M18" s="67"/>
      <c r="N18" s="61" t="s">
        <v>15</v>
      </c>
      <c r="O18" s="62"/>
      <c r="P18" s="62"/>
      <c r="Q18" s="62"/>
      <c r="R18" s="63"/>
      <c r="S18" s="66"/>
      <c r="T18" s="66"/>
      <c r="U18" s="67"/>
      <c r="V18" s="67"/>
      <c r="W18" s="3" t="s">
        <v>0</v>
      </c>
    </row>
    <row r="19" spans="1:23" ht="21" customHeight="1">
      <c r="A19" s="69" t="s">
        <v>50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</row>
    <row r="20" spans="1:23" ht="286.5" customHeight="1">
      <c r="A20" s="72" t="s">
        <v>46</v>
      </c>
      <c r="B20" s="101"/>
      <c r="C20" s="58" t="s">
        <v>13</v>
      </c>
      <c r="D20" s="59"/>
      <c r="E20" s="10" t="s">
        <v>5</v>
      </c>
      <c r="F20" s="10">
        <v>0</v>
      </c>
      <c r="G20" s="10">
        <v>3</v>
      </c>
      <c r="H20" s="10">
        <v>0</v>
      </c>
      <c r="I20" s="10">
        <v>0</v>
      </c>
      <c r="J20" s="60">
        <f>F20+G20+H20+I20</f>
        <v>3</v>
      </c>
      <c r="K20" s="60"/>
      <c r="L20" s="10"/>
      <c r="M20" s="10"/>
      <c r="N20" s="57">
        <v>4027.48</v>
      </c>
      <c r="O20" s="57"/>
      <c r="P20" s="11">
        <v>5031.69</v>
      </c>
      <c r="Q20" s="11">
        <v>3463.78</v>
      </c>
      <c r="R20" s="11">
        <v>3707.76</v>
      </c>
      <c r="S20" s="12">
        <f>N20*F20</f>
        <v>0</v>
      </c>
      <c r="T20" s="12">
        <f>P20*G20</f>
        <v>15095.07</v>
      </c>
      <c r="U20" s="12">
        <f aca="true" t="shared" si="1" ref="T20:V21">Q20*H20</f>
        <v>0</v>
      </c>
      <c r="V20" s="12">
        <f t="shared" si="1"/>
        <v>0</v>
      </c>
      <c r="W20" s="13">
        <f>SUM(S20:V20)</f>
        <v>15095.07</v>
      </c>
    </row>
    <row r="21" spans="1:23" ht="117" customHeight="1">
      <c r="A21" s="102"/>
      <c r="B21" s="103"/>
      <c r="C21" s="58" t="s">
        <v>14</v>
      </c>
      <c r="D21" s="59"/>
      <c r="E21" s="10" t="s">
        <v>5</v>
      </c>
      <c r="F21" s="10">
        <v>0</v>
      </c>
      <c r="G21" s="10">
        <v>1</v>
      </c>
      <c r="H21" s="10">
        <v>0</v>
      </c>
      <c r="I21" s="10">
        <v>1</v>
      </c>
      <c r="J21" s="60">
        <f>F21+G21+H21+I21</f>
        <v>2</v>
      </c>
      <c r="K21" s="60"/>
      <c r="L21" s="10"/>
      <c r="M21" s="10"/>
      <c r="N21" s="57">
        <v>4027.48</v>
      </c>
      <c r="O21" s="57"/>
      <c r="P21" s="11">
        <v>5031.69</v>
      </c>
      <c r="Q21" s="11">
        <v>3463.78</v>
      </c>
      <c r="R21" s="11">
        <v>3707.76</v>
      </c>
      <c r="S21" s="12">
        <f>N21*F21</f>
        <v>0</v>
      </c>
      <c r="T21" s="12">
        <f t="shared" si="1"/>
        <v>5031.69</v>
      </c>
      <c r="U21" s="12">
        <f t="shared" si="1"/>
        <v>0</v>
      </c>
      <c r="V21" s="12">
        <f t="shared" si="1"/>
        <v>3707.76</v>
      </c>
      <c r="W21" s="13">
        <f>SUM(S21:V21)</f>
        <v>8739.45</v>
      </c>
    </row>
    <row r="22" spans="1:23" ht="61.5" customHeight="1">
      <c r="A22" s="102"/>
      <c r="B22" s="103"/>
      <c r="C22" s="58" t="s">
        <v>16</v>
      </c>
      <c r="D22" s="59"/>
      <c r="E22" s="10" t="s">
        <v>5</v>
      </c>
      <c r="F22" s="10">
        <v>18</v>
      </c>
      <c r="G22" s="10">
        <v>38</v>
      </c>
      <c r="H22" s="10">
        <v>3</v>
      </c>
      <c r="I22" s="10">
        <v>7</v>
      </c>
      <c r="J22" s="60">
        <f>F22+G22+H22+I22</f>
        <v>66</v>
      </c>
      <c r="K22" s="60"/>
      <c r="L22" s="10"/>
      <c r="M22" s="10"/>
      <c r="N22" s="57">
        <v>4027.48</v>
      </c>
      <c r="O22" s="57"/>
      <c r="P22" s="11">
        <v>5031.69</v>
      </c>
      <c r="Q22" s="11">
        <v>3463.78</v>
      </c>
      <c r="R22" s="11">
        <v>3707.76</v>
      </c>
      <c r="S22" s="12">
        <f>N22*F22</f>
        <v>72494.64</v>
      </c>
      <c r="T22" s="12">
        <f>P22*G22</f>
        <v>191204.21999999997</v>
      </c>
      <c r="U22" s="12">
        <f>Q22*H22</f>
        <v>10391.34</v>
      </c>
      <c r="V22" s="12">
        <f>R22*I22</f>
        <v>25954.32</v>
      </c>
      <c r="W22" s="13">
        <f>SUM(S22:V22)</f>
        <v>300044.52</v>
      </c>
    </row>
    <row r="23" spans="1:23" ht="12.75" customHeight="1" hidden="1">
      <c r="A23" s="42"/>
      <c r="B23" s="43"/>
      <c r="C23" s="46" t="s">
        <v>7</v>
      </c>
      <c r="D23" s="47"/>
      <c r="E23" s="10"/>
      <c r="F23" s="10"/>
      <c r="G23" s="10"/>
      <c r="H23" s="10"/>
      <c r="I23" s="10"/>
      <c r="J23" s="48"/>
      <c r="K23" s="49"/>
      <c r="L23" s="10"/>
      <c r="M23" s="10"/>
      <c r="N23" s="50">
        <v>5063.77</v>
      </c>
      <c r="O23" s="50"/>
      <c r="P23" s="13">
        <v>6690.85</v>
      </c>
      <c r="Q23" s="13">
        <v>4452.57</v>
      </c>
      <c r="R23" s="13">
        <v>4914.62</v>
      </c>
      <c r="S23" s="12"/>
      <c r="T23" s="12"/>
      <c r="U23" s="12"/>
      <c r="V23" s="12"/>
      <c r="W23" s="13"/>
    </row>
    <row r="24" spans="1:23" ht="13.5" customHeight="1" hidden="1">
      <c r="A24" s="44"/>
      <c r="B24" s="45"/>
      <c r="C24" s="82" t="s">
        <v>3</v>
      </c>
      <c r="D24" s="83"/>
      <c r="E24" s="15"/>
      <c r="F24" s="15"/>
      <c r="G24" s="15"/>
      <c r="H24" s="15"/>
      <c r="I24" s="15"/>
      <c r="J24" s="84"/>
      <c r="K24" s="85"/>
      <c r="L24" s="86"/>
      <c r="M24" s="86"/>
      <c r="N24" s="87"/>
      <c r="O24" s="87"/>
      <c r="P24" s="16"/>
      <c r="Q24" s="16"/>
      <c r="R24" s="16"/>
      <c r="S24" s="17"/>
      <c r="T24" s="17"/>
      <c r="U24" s="17"/>
      <c r="V24" s="17"/>
      <c r="W24" s="13">
        <f>SUM(W20:W22)</f>
        <v>323879.04000000004</v>
      </c>
    </row>
    <row r="25" spans="1:23" ht="36" customHeight="1" hidden="1">
      <c r="A25" s="18"/>
      <c r="B25" s="18"/>
      <c r="C25" s="19"/>
      <c r="D25" s="19"/>
      <c r="E25" s="20"/>
      <c r="F25" s="20"/>
      <c r="G25" s="20"/>
      <c r="H25" s="20"/>
      <c r="I25" s="20"/>
      <c r="J25" s="21"/>
      <c r="K25" s="21"/>
      <c r="L25" s="22"/>
      <c r="M25" s="22"/>
      <c r="N25" s="23"/>
      <c r="O25" s="23"/>
      <c r="P25" s="23"/>
      <c r="Q25" s="23"/>
      <c r="R25" s="23"/>
      <c r="S25" s="24"/>
      <c r="T25" s="24"/>
      <c r="U25" s="24"/>
      <c r="V25" s="24"/>
      <c r="W25" s="25"/>
    </row>
    <row r="26" spans="1:23" ht="17.25" customHeight="1" hidden="1">
      <c r="A26" s="18"/>
      <c r="B26" s="18"/>
      <c r="C26" s="19"/>
      <c r="D26" s="19"/>
      <c r="E26" s="20"/>
      <c r="F26" s="20"/>
      <c r="G26" s="20"/>
      <c r="H26" s="20"/>
      <c r="I26" s="20"/>
      <c r="J26" s="21"/>
      <c r="K26" s="21"/>
      <c r="L26" s="22"/>
      <c r="M26" s="22"/>
      <c r="N26" s="23"/>
      <c r="O26" s="23"/>
      <c r="P26" s="23"/>
      <c r="Q26" s="23"/>
      <c r="R26" s="23"/>
      <c r="S26" s="24"/>
      <c r="T26" s="24"/>
      <c r="U26" s="24"/>
      <c r="V26" s="24"/>
      <c r="W26" s="25"/>
    </row>
    <row r="27" spans="1:23" ht="0.75" customHeight="1" hidden="1">
      <c r="A27" s="18"/>
      <c r="B27" s="18"/>
      <c r="C27" s="19"/>
      <c r="D27" s="19"/>
      <c r="E27" s="20"/>
      <c r="F27" s="20"/>
      <c r="G27" s="20"/>
      <c r="H27" s="20"/>
      <c r="I27" s="20"/>
      <c r="J27" s="21"/>
      <c r="K27" s="21"/>
      <c r="L27" s="22"/>
      <c r="M27" s="22"/>
      <c r="N27" s="23"/>
      <c r="O27" s="23"/>
      <c r="P27" s="23"/>
      <c r="Q27" s="23"/>
      <c r="R27" s="23"/>
      <c r="S27" s="24"/>
      <c r="T27" s="24"/>
      <c r="U27" s="24"/>
      <c r="V27" s="24"/>
      <c r="W27" s="25"/>
    </row>
    <row r="28" spans="1:23" ht="39.75" customHeight="1">
      <c r="A28" s="26"/>
      <c r="B28" s="26"/>
      <c r="C28" s="76" t="s">
        <v>3</v>
      </c>
      <c r="D28" s="77"/>
      <c r="E28" s="27"/>
      <c r="F28" s="27"/>
      <c r="G28" s="27"/>
      <c r="H28" s="27"/>
      <c r="I28" s="27"/>
      <c r="J28" s="28"/>
      <c r="K28" s="28"/>
      <c r="L28" s="29"/>
      <c r="M28" s="29"/>
      <c r="N28" s="30"/>
      <c r="O28" s="30"/>
      <c r="P28" s="30"/>
      <c r="Q28" s="30"/>
      <c r="R28" s="30"/>
      <c r="S28" s="31"/>
      <c r="T28" s="31"/>
      <c r="U28" s="31"/>
      <c r="V28" s="31"/>
      <c r="W28" s="32">
        <f>W22+W21+W20</f>
        <v>323879.04000000004</v>
      </c>
    </row>
    <row r="29" spans="1:23" ht="21.75" customHeight="1">
      <c r="A29" s="67" t="s">
        <v>8</v>
      </c>
      <c r="B29" s="67"/>
      <c r="C29" s="78" t="s">
        <v>17</v>
      </c>
      <c r="D29" s="79"/>
      <c r="E29" s="67" t="s">
        <v>1</v>
      </c>
      <c r="F29" s="64" t="s">
        <v>10</v>
      </c>
      <c r="G29" s="64" t="s">
        <v>9</v>
      </c>
      <c r="H29" s="64" t="s">
        <v>11</v>
      </c>
      <c r="I29" s="64" t="s">
        <v>12</v>
      </c>
      <c r="J29" s="67" t="s">
        <v>6</v>
      </c>
      <c r="K29" s="67"/>
      <c r="L29" s="67"/>
      <c r="M29" s="67"/>
      <c r="N29" s="46"/>
      <c r="O29" s="68"/>
      <c r="P29" s="68"/>
      <c r="Q29" s="68"/>
      <c r="R29" s="47"/>
      <c r="S29" s="4"/>
      <c r="T29" s="4"/>
      <c r="U29" s="4"/>
      <c r="V29" s="4"/>
      <c r="W29" s="64" t="s">
        <v>2</v>
      </c>
    </row>
    <row r="30" spans="1:23" ht="91.5" customHeight="1">
      <c r="A30" s="67"/>
      <c r="B30" s="67"/>
      <c r="C30" s="80"/>
      <c r="D30" s="81"/>
      <c r="E30" s="67"/>
      <c r="F30" s="65"/>
      <c r="G30" s="65"/>
      <c r="H30" s="65"/>
      <c r="I30" s="65"/>
      <c r="J30" s="67"/>
      <c r="K30" s="67"/>
      <c r="L30" s="67"/>
      <c r="M30" s="67"/>
      <c r="N30" s="46" t="s">
        <v>40</v>
      </c>
      <c r="O30" s="47"/>
      <c r="P30" s="5" t="s">
        <v>41</v>
      </c>
      <c r="Q30" s="5" t="s">
        <v>42</v>
      </c>
      <c r="R30" s="5" t="s">
        <v>43</v>
      </c>
      <c r="S30" s="73" t="s">
        <v>29</v>
      </c>
      <c r="T30" s="73" t="s">
        <v>30</v>
      </c>
      <c r="U30" s="75" t="s">
        <v>22</v>
      </c>
      <c r="V30" s="75" t="s">
        <v>31</v>
      </c>
      <c r="W30" s="66"/>
    </row>
    <row r="31" spans="1:23" ht="28.5" customHeight="1">
      <c r="A31" s="67"/>
      <c r="B31" s="67"/>
      <c r="C31" s="69"/>
      <c r="D31" s="71"/>
      <c r="E31" s="67"/>
      <c r="F31" s="66"/>
      <c r="G31" s="66"/>
      <c r="H31" s="66"/>
      <c r="I31" s="66"/>
      <c r="J31" s="67"/>
      <c r="K31" s="67"/>
      <c r="L31" s="67"/>
      <c r="M31" s="67"/>
      <c r="N31" s="61" t="s">
        <v>15</v>
      </c>
      <c r="O31" s="62"/>
      <c r="P31" s="62"/>
      <c r="Q31" s="62"/>
      <c r="R31" s="63"/>
      <c r="S31" s="74"/>
      <c r="T31" s="74"/>
      <c r="U31" s="75"/>
      <c r="V31" s="75"/>
      <c r="W31" s="3" t="s">
        <v>0</v>
      </c>
    </row>
    <row r="32" spans="1:23" ht="20.25" customHeight="1">
      <c r="A32" s="69" t="s">
        <v>51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1"/>
    </row>
    <row r="33" spans="1:23" ht="267.75" customHeight="1">
      <c r="A33" s="72" t="s">
        <v>46</v>
      </c>
      <c r="B33" s="101"/>
      <c r="C33" s="58" t="s">
        <v>13</v>
      </c>
      <c r="D33" s="59"/>
      <c r="E33" s="10" t="s">
        <v>5</v>
      </c>
      <c r="F33" s="10">
        <v>0</v>
      </c>
      <c r="G33" s="10">
        <v>3</v>
      </c>
      <c r="H33" s="10">
        <v>0</v>
      </c>
      <c r="I33" s="10">
        <v>0</v>
      </c>
      <c r="J33" s="60">
        <f>F33+G33+H33+I33</f>
        <v>3</v>
      </c>
      <c r="K33" s="60"/>
      <c r="L33" s="10"/>
      <c r="M33" s="10"/>
      <c r="N33" s="57">
        <v>10281</v>
      </c>
      <c r="O33" s="57"/>
      <c r="P33" s="11">
        <v>13842</v>
      </c>
      <c r="Q33" s="11">
        <v>9633</v>
      </c>
      <c r="R33" s="11">
        <v>10355</v>
      </c>
      <c r="S33" s="12">
        <f>F33*N33</f>
        <v>0</v>
      </c>
      <c r="T33" s="12">
        <f>G33*P33</f>
        <v>41526</v>
      </c>
      <c r="U33" s="12">
        <f>H33*Q33</f>
        <v>0</v>
      </c>
      <c r="V33" s="12">
        <f>I33*R33</f>
        <v>0</v>
      </c>
      <c r="W33" s="13">
        <f>SUM(S33:V33)</f>
        <v>41526</v>
      </c>
    </row>
    <row r="34" spans="1:23" ht="113.25" customHeight="1">
      <c r="A34" s="102"/>
      <c r="B34" s="103"/>
      <c r="C34" s="58" t="s">
        <v>14</v>
      </c>
      <c r="D34" s="59"/>
      <c r="E34" s="10" t="s">
        <v>5</v>
      </c>
      <c r="F34" s="10">
        <v>0</v>
      </c>
      <c r="G34" s="10">
        <v>1</v>
      </c>
      <c r="H34" s="10">
        <v>0</v>
      </c>
      <c r="I34" s="10">
        <v>1</v>
      </c>
      <c r="J34" s="60">
        <f>F34+G34+H34+I34</f>
        <v>2</v>
      </c>
      <c r="K34" s="60"/>
      <c r="L34" s="10"/>
      <c r="M34" s="10"/>
      <c r="N34" s="57">
        <v>10281</v>
      </c>
      <c r="O34" s="57"/>
      <c r="P34" s="11">
        <v>13842</v>
      </c>
      <c r="Q34" s="11">
        <v>9633</v>
      </c>
      <c r="R34" s="11">
        <v>10355</v>
      </c>
      <c r="S34" s="12">
        <f>N34*F34</f>
        <v>0</v>
      </c>
      <c r="T34" s="12">
        <f>P34*G34</f>
        <v>13842</v>
      </c>
      <c r="U34" s="12">
        <f aca="true" t="shared" si="2" ref="T34:V35">Q34*H34</f>
        <v>0</v>
      </c>
      <c r="V34" s="12">
        <f>R34*I34</f>
        <v>10355</v>
      </c>
      <c r="W34" s="13">
        <f>SUM(S34:V34)</f>
        <v>24197</v>
      </c>
    </row>
    <row r="35" spans="1:23" ht="38.25" customHeight="1">
      <c r="A35" s="102"/>
      <c r="B35" s="103"/>
      <c r="C35" s="58" t="s">
        <v>16</v>
      </c>
      <c r="D35" s="59"/>
      <c r="E35" s="10" t="s">
        <v>5</v>
      </c>
      <c r="F35" s="10">
        <v>18</v>
      </c>
      <c r="G35" s="10">
        <v>38</v>
      </c>
      <c r="H35" s="10">
        <v>3</v>
      </c>
      <c r="I35" s="10">
        <v>7</v>
      </c>
      <c r="J35" s="60">
        <f>F35+G35+H35+I35</f>
        <v>66</v>
      </c>
      <c r="K35" s="60"/>
      <c r="L35" s="10"/>
      <c r="M35" s="10"/>
      <c r="N35" s="57">
        <v>10281</v>
      </c>
      <c r="O35" s="57"/>
      <c r="P35" s="11">
        <v>13842</v>
      </c>
      <c r="Q35" s="11">
        <v>9633</v>
      </c>
      <c r="R35" s="11">
        <v>10355</v>
      </c>
      <c r="S35" s="12">
        <f>N35*F35</f>
        <v>185058</v>
      </c>
      <c r="T35" s="12">
        <f t="shared" si="2"/>
        <v>525996</v>
      </c>
      <c r="U35" s="12">
        <f t="shared" si="2"/>
        <v>28899</v>
      </c>
      <c r="V35" s="12">
        <f t="shared" si="2"/>
        <v>72485</v>
      </c>
      <c r="W35" s="13">
        <f>SUM(S35:V35)</f>
        <v>812438</v>
      </c>
    </row>
    <row r="36" spans="1:23" ht="36" customHeight="1" hidden="1">
      <c r="A36" s="42"/>
      <c r="B36" s="43"/>
      <c r="C36" s="46" t="s">
        <v>7</v>
      </c>
      <c r="D36" s="47"/>
      <c r="E36" s="10"/>
      <c r="F36" s="10"/>
      <c r="G36" s="10"/>
      <c r="H36" s="10"/>
      <c r="I36" s="10"/>
      <c r="J36" s="48"/>
      <c r="K36" s="49"/>
      <c r="L36" s="10"/>
      <c r="M36" s="10"/>
      <c r="N36" s="50">
        <v>5063.77</v>
      </c>
      <c r="O36" s="50"/>
      <c r="P36" s="13">
        <v>6690.85</v>
      </c>
      <c r="Q36" s="13">
        <v>4452.57</v>
      </c>
      <c r="R36" s="13">
        <v>4914.62</v>
      </c>
      <c r="S36" s="12"/>
      <c r="T36" s="12"/>
      <c r="U36" s="12"/>
      <c r="V36" s="12"/>
      <c r="W36" s="13"/>
    </row>
    <row r="37" spans="1:23" ht="39.75" customHeight="1">
      <c r="A37" s="44"/>
      <c r="B37" s="45"/>
      <c r="C37" s="51" t="s">
        <v>3</v>
      </c>
      <c r="D37" s="52"/>
      <c r="E37" s="33"/>
      <c r="F37" s="33"/>
      <c r="G37" s="33"/>
      <c r="H37" s="33"/>
      <c r="I37" s="33"/>
      <c r="J37" s="53"/>
      <c r="K37" s="54"/>
      <c r="L37" s="55"/>
      <c r="M37" s="55"/>
      <c r="N37" s="56"/>
      <c r="O37" s="56"/>
      <c r="P37" s="34"/>
      <c r="Q37" s="34"/>
      <c r="R37" s="34"/>
      <c r="S37" s="35"/>
      <c r="T37" s="35"/>
      <c r="U37" s="35"/>
      <c r="V37" s="35"/>
      <c r="W37" s="36">
        <f>SUM(W33:W35)</f>
        <v>878161</v>
      </c>
    </row>
    <row r="38" spans="1:23" ht="0.75" customHeight="1">
      <c r="A38" s="18"/>
      <c r="B38" s="18"/>
      <c r="C38" s="19"/>
      <c r="D38" s="19"/>
      <c r="E38" s="20"/>
      <c r="F38" s="20"/>
      <c r="G38" s="20"/>
      <c r="H38" s="20"/>
      <c r="I38" s="20"/>
      <c r="J38" s="21"/>
      <c r="K38" s="21"/>
      <c r="L38" s="22"/>
      <c r="M38" s="22"/>
      <c r="N38" s="23"/>
      <c r="O38" s="23"/>
      <c r="P38" s="23"/>
      <c r="Q38" s="23"/>
      <c r="R38" s="23"/>
      <c r="S38" s="24"/>
      <c r="T38" s="24"/>
      <c r="U38" s="24"/>
      <c r="V38" s="24"/>
      <c r="W38" s="25"/>
    </row>
    <row r="39" spans="1:23" ht="19.5" customHeigh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</row>
    <row r="40" spans="1:23" ht="12.75" hidden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</row>
    <row r="41" spans="1:23" ht="12.75" hidden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</row>
    <row r="42" spans="1:23" ht="12.75" hidden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</row>
    <row r="43" spans="1:23" ht="12.75" hidden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</row>
    <row r="44" spans="1:23" ht="12.75" hidden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</row>
    <row r="45" spans="1:23" ht="12.75" hidden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</row>
    <row r="47" spans="1:20" ht="12.75">
      <c r="A47" s="94" t="s">
        <v>52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38"/>
      <c r="S47" s="38"/>
      <c r="T47" s="38"/>
    </row>
    <row r="48" spans="1:20" ht="12.75">
      <c r="A48" s="37" t="s">
        <v>53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3.7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39"/>
      <c r="R49" s="39"/>
      <c r="S49" s="39"/>
      <c r="T49" s="39"/>
    </row>
    <row r="50" spans="1:20" ht="12.75">
      <c r="A50" s="37" t="s">
        <v>54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2" spans="1:21" ht="12.75">
      <c r="A52" s="96" t="s">
        <v>47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5"/>
      <c r="N52" s="95"/>
      <c r="O52" s="95"/>
      <c r="P52" s="95"/>
      <c r="Q52" s="95"/>
      <c r="R52" s="95"/>
      <c r="S52" s="95"/>
      <c r="T52" s="95"/>
      <c r="U52" s="95"/>
    </row>
    <row r="53" ht="12.75">
      <c r="A53" s="1" t="s">
        <v>19</v>
      </c>
    </row>
    <row r="54" ht="12.75">
      <c r="A54" s="40">
        <v>44956</v>
      </c>
    </row>
  </sheetData>
  <sheetProtection/>
  <mergeCells count="107">
    <mergeCell ref="A12:B14"/>
    <mergeCell ref="A20:B22"/>
    <mergeCell ref="A33:B35"/>
    <mergeCell ref="U2:W3"/>
    <mergeCell ref="C15:D15"/>
    <mergeCell ref="J15:K15"/>
    <mergeCell ref="L15:M15"/>
    <mergeCell ref="N15:O15"/>
    <mergeCell ref="G16:G18"/>
    <mergeCell ref="H16:H18"/>
    <mergeCell ref="N17:O17"/>
    <mergeCell ref="A47:Q47"/>
    <mergeCell ref="A52:U52"/>
    <mergeCell ref="N14:O14"/>
    <mergeCell ref="A39:W45"/>
    <mergeCell ref="A49:P49"/>
    <mergeCell ref="A16:B18"/>
    <mergeCell ref="C16:D18"/>
    <mergeCell ref="E16:E18"/>
    <mergeCell ref="F16:F18"/>
    <mergeCell ref="W16:W17"/>
    <mergeCell ref="C13:D13"/>
    <mergeCell ref="J13:K13"/>
    <mergeCell ref="N13:O13"/>
    <mergeCell ref="C14:D14"/>
    <mergeCell ref="J14:K14"/>
    <mergeCell ref="C12:D12"/>
    <mergeCell ref="N7:R7"/>
    <mergeCell ref="J12:K12"/>
    <mergeCell ref="N12:O12"/>
    <mergeCell ref="A11:W11"/>
    <mergeCell ref="W7:W8"/>
    <mergeCell ref="N8:O8"/>
    <mergeCell ref="S8:S9"/>
    <mergeCell ref="T8:T9"/>
    <mergeCell ref="U8:U9"/>
    <mergeCell ref="A4:W4"/>
    <mergeCell ref="A6:L6"/>
    <mergeCell ref="A7:B9"/>
    <mergeCell ref="C7:D9"/>
    <mergeCell ref="E7:E9"/>
    <mergeCell ref="F7:F9"/>
    <mergeCell ref="G7:G9"/>
    <mergeCell ref="H7:H9"/>
    <mergeCell ref="I7:I9"/>
    <mergeCell ref="J7:M9"/>
    <mergeCell ref="S17:S18"/>
    <mergeCell ref="T17:T18"/>
    <mergeCell ref="U17:U18"/>
    <mergeCell ref="V17:V18"/>
    <mergeCell ref="N18:R18"/>
    <mergeCell ref="V8:V9"/>
    <mergeCell ref="N9:R9"/>
    <mergeCell ref="A19:W19"/>
    <mergeCell ref="C20:D20"/>
    <mergeCell ref="I16:I18"/>
    <mergeCell ref="J16:M18"/>
    <mergeCell ref="N16:R16"/>
    <mergeCell ref="J20:K20"/>
    <mergeCell ref="N20:O20"/>
    <mergeCell ref="C21:D21"/>
    <mergeCell ref="J21:K21"/>
    <mergeCell ref="N21:O21"/>
    <mergeCell ref="C22:D22"/>
    <mergeCell ref="J22:K22"/>
    <mergeCell ref="N22:O22"/>
    <mergeCell ref="C23:D23"/>
    <mergeCell ref="J23:K23"/>
    <mergeCell ref="N23:O23"/>
    <mergeCell ref="C24:D24"/>
    <mergeCell ref="J24:K24"/>
    <mergeCell ref="L24:M24"/>
    <mergeCell ref="N24:O24"/>
    <mergeCell ref="C28:D28"/>
    <mergeCell ref="A29:B31"/>
    <mergeCell ref="C29:D31"/>
    <mergeCell ref="E29:E31"/>
    <mergeCell ref="F29:F31"/>
    <mergeCell ref="G29:G31"/>
    <mergeCell ref="W29:W30"/>
    <mergeCell ref="N30:O30"/>
    <mergeCell ref="S30:S31"/>
    <mergeCell ref="T30:T31"/>
    <mergeCell ref="U30:U31"/>
    <mergeCell ref="V30:V31"/>
    <mergeCell ref="C33:D33"/>
    <mergeCell ref="J33:K33"/>
    <mergeCell ref="N33:O33"/>
    <mergeCell ref="C34:D34"/>
    <mergeCell ref="J34:K34"/>
    <mergeCell ref="N34:O34"/>
    <mergeCell ref="C35:D35"/>
    <mergeCell ref="J35:K35"/>
    <mergeCell ref="N35:O35"/>
    <mergeCell ref="N31:R31"/>
    <mergeCell ref="H29:H31"/>
    <mergeCell ref="I29:I31"/>
    <mergeCell ref="J29:M31"/>
    <mergeCell ref="N29:R29"/>
    <mergeCell ref="A32:W32"/>
    <mergeCell ref="C36:D36"/>
    <mergeCell ref="J36:K36"/>
    <mergeCell ref="N36:O36"/>
    <mergeCell ref="C37:D37"/>
    <mergeCell ref="J37:K37"/>
    <mergeCell ref="L37:M37"/>
    <mergeCell ref="N37:O37"/>
  </mergeCells>
  <printOptions/>
  <pageMargins left="0.1968503937007874" right="0.1968503937007874" top="0" bottom="0.15748031496062992" header="0.31496062992125984" footer="0.31496062992125984"/>
  <pageSetup horizontalDpi="600" verticalDpi="600" orientation="landscape" paperSize="9" scale="65" r:id="rId1"/>
  <rowBreaks count="2" manualBreakCount="2">
    <brk id="18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2023-01-30T07:37:52Z</cp:lastPrinted>
  <dcterms:created xsi:type="dcterms:W3CDTF">2009-12-09T07:16:31Z</dcterms:created>
  <dcterms:modified xsi:type="dcterms:W3CDTF">2023-01-30T07:38:41Z</dcterms:modified>
  <cp:category/>
  <cp:version/>
  <cp:contentType/>
  <cp:contentStatus/>
</cp:coreProperties>
</file>