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320" windowHeight="9675" activeTab="0"/>
  </bookViews>
  <sheets>
    <sheet name="Лист1" sheetId="1" r:id="rId1"/>
  </sheets>
  <definedNames/>
  <calcPr fullCalcOnLoad="1"/>
</workbook>
</file>

<file path=xl/sharedStrings.xml><?xml version="1.0" encoding="utf-8"?>
<sst xmlns="http://schemas.openxmlformats.org/spreadsheetml/2006/main" count="35" uniqueCount="33">
  <si>
    <t>Объект закупки</t>
  </si>
  <si>
    <t>Основные характеристики объекта закупки</t>
  </si>
  <si>
    <t>Цены поставщиков (исполнителей, подрядчиков), рублей</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</si>
  <si>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</si>
  <si>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</si>
  <si>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</si>
  <si>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</si>
  <si>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</si>
  <si>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</si>
  <si>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</si>
  <si>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</si>
  <si>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IV. ОБОСНОВАНИЕ НАЧАЛЬНОЙ (МАКСИМАЛЬНОЙ) ЦЕНЫ  ГРАЖДАНСКО-ПРАВОВОГО ДОГОВОРА</t>
  </si>
  <si>
    <t>шт.</t>
  </si>
  <si>
    <t>Кол-во</t>
  </si>
  <si>
    <t>цена за единицу товара, руб</t>
  </si>
  <si>
    <t>Запрос на предоставление ценовой информации направлялся пяти потенциальным поставщикам, ценовые предложения получены от пяти потенциальных поставщиков.</t>
  </si>
  <si>
    <t>Коэффи-циент вариации</t>
  </si>
  <si>
    <t>Расчет начальной (максималь-ной) цены по позиции*</t>
  </si>
  <si>
    <t>Количество источников ценовой информа-ции</t>
  </si>
  <si>
    <t>УТВЕРЖДАЮ:     Директор Лицея им. Г.Ф. Атякшева           ________________ Е.Ю. Павлюк
        М.П.</t>
  </si>
  <si>
    <t>"Поставка  постельного белья "</t>
  </si>
  <si>
    <t>Дата подготовки обоснования начальной (максимальной) цены гражданско-правового договора: 10.10.2016 г.</t>
  </si>
  <si>
    <t>не предостав-лено</t>
  </si>
  <si>
    <t>Комплект        детского  постельного    белья</t>
  </si>
  <si>
    <t>Комплект        детского  постельного   белья</t>
  </si>
  <si>
    <t>Поставщик №1 Исх 1309 от 27.09.2016г.         Вх. 32 от 28.09.16г.</t>
  </si>
  <si>
    <t>Поставщик №2 Исх 1313 от 27.09.2016г.     Вх. 33 от 28.09.16г.</t>
  </si>
  <si>
    <t>Поставщик №3 Исх 1311 от 27.09.2016г.    Вх. 34 от 28.09.16г.</t>
  </si>
  <si>
    <t xml:space="preserve">Поставщик №4 Исх 1314 от 27.09.2016г.    Вх. 35 от 29.09.16г. </t>
  </si>
  <si>
    <t xml:space="preserve">Поставщик №6 Исх 1312 от 27.09.2016г.        Вх. </t>
  </si>
  <si>
    <t>Поставщик №5 Исх 1310 от 27.09.2016г.     Вх. 36 от 01.10.16г.</t>
  </si>
  <si>
    <r>
      <t xml:space="preserve">В комплект должны входить: простынь, наволочка, пододеяльник, с цветным детским рисунком. </t>
    </r>
    <r>
      <rPr>
        <b/>
        <sz val="10"/>
        <rFont val="Times New Roman"/>
        <family val="1"/>
      </rPr>
      <t>Простынь:</t>
    </r>
    <r>
      <rPr>
        <sz val="10"/>
        <rFont val="Times New Roman"/>
        <family val="1"/>
      </rPr>
      <t xml:space="preserve">   Размер: 100*159 см 
Ткань: бязь набивная, хлопок не менее 100%. Поверхностная плотность не менее 146 гр/м кв. Плотный грунт. Изделия цельно-кроеные, без надставок, без швов по середине. Готовое изделие должно быть очищено от концов, ниток, концы всех строчек должны быть закреплены. Края должны быть обработаны швом в подгибку с закрытым срезом. 
</t>
    </r>
    <r>
      <rPr>
        <b/>
        <sz val="10"/>
        <rFont val="Times New Roman"/>
        <family val="1"/>
      </rPr>
      <t>Наволочка:</t>
    </r>
    <r>
      <rPr>
        <sz val="10"/>
        <rFont val="Times New Roman"/>
        <family val="1"/>
      </rPr>
      <t xml:space="preserve"> Размер: 60*60 см.
Ткань: бязь набивная, хлопок не менее 100%. Поверхностная плотность не менее 146 гр/м кв. Полный грунт. Изделия цельно-кроеное, без надставок, без швов по середине. Обработка бельевым запошивочным швом. Готовое изделие должно быть очищено от концов, ниток, концы всех строчек должны быть закреплены. Клапан не менее 20 см.  и не более 30 см. 
</t>
    </r>
    <r>
      <rPr>
        <b/>
        <sz val="10"/>
        <rFont val="Times New Roman"/>
        <family val="1"/>
      </rPr>
      <t>Пододеяльник:</t>
    </r>
    <r>
      <rPr>
        <sz val="10"/>
        <rFont val="Times New Roman"/>
        <family val="1"/>
      </rPr>
      <t xml:space="preserve">  Размер: не менее 112*147 см.
Ткань бязь набивная, хлопок не менее 100%. Поверхностная плотность не менее 146 гр/м кв. Полный грунт. Изделия цельно-кроеное, без надставок, без швов по середине. Обработка бельевым запошивочным швом. Готовое изделие должно быть очищено от концов, ниток, концы всех строчек должны быть закреплены.                                                                                                                
Постельное белье должно соответствовать требованиям  ГОСТ 31307-2005</t>
    </r>
  </si>
  <si>
    <r>
      <t xml:space="preserve">В комплект должны входить: простынь, наволочка, пододеяльник, с цветным детским рисунком. 
</t>
    </r>
    <r>
      <rPr>
        <b/>
        <sz val="10"/>
        <rFont val="Times New Roman"/>
        <family val="1"/>
      </rPr>
      <t>Простынь:</t>
    </r>
    <r>
      <rPr>
        <sz val="10"/>
        <rFont val="Times New Roman"/>
        <family val="1"/>
      </rPr>
      <t xml:space="preserve">  Размер: 100*159 см 
Ткань: бязь набивная, хлопок не менее 100%. Поверхностная плотность не менее 146 гр/м кв. Плотный грунт. Изделия цельно-кроеные, без надставок, без швов по середине. Готовое изделие должно быть очищено от концов, ниток, концы всех строчек должны быть закреплены. Края должны быть обработаны швом в подгибку с закрытым срезом. 
</t>
    </r>
    <r>
      <rPr>
        <b/>
        <sz val="10"/>
        <rFont val="Times New Roman"/>
        <family val="1"/>
      </rPr>
      <t xml:space="preserve">Наволочка: </t>
    </r>
    <r>
      <rPr>
        <sz val="10"/>
        <rFont val="Times New Roman"/>
        <family val="1"/>
      </rPr>
      <t xml:space="preserve"> Размер: 70*70 см.
Ткань: бязь набивная, хлопок не менее 100%. Поверхностная плотность не менее 146 гр/м кв. Полный грунт. Изделия цельнокроеные, без надставок, без швов по середине. Обработка бельевым запошивочным швом. Готовое изделие должно быть очищено от концов, ниток, концы всех строчек должны быть закреплены. Клапан не менее 20 см.  и не более 30 см. 
</t>
    </r>
    <r>
      <rPr>
        <b/>
        <sz val="10"/>
        <rFont val="Times New Roman"/>
        <family val="1"/>
      </rPr>
      <t xml:space="preserve">Пододеяльник: </t>
    </r>
    <r>
      <rPr>
        <sz val="10"/>
        <rFont val="Times New Roman"/>
        <family val="1"/>
      </rPr>
      <t>Размер: не менее 112*147 см.
Ткань бязь набивная, хлопок не менее 100%. Поверхностная плотность не менее 146 гр/м кв. Полный грунт. Изделия цельно-кроеное, без надставок, без швов по середине. Обработка бельевым запошивочным швом. Готовое изделие должно быть очищено от концов, ниток, концы всех строчек должны быть закреплены.                                                                                                                
Постельное белье должно соответствовать требованиям  ГОСТ 31307-2005</t>
    </r>
  </si>
</sst>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FC19]d\ mmmm\ yyyy\ &quot;г.&quot;"/>
  </numFmts>
  <fonts count="48">
    <font>
      <sz val="10"/>
      <name val="Arial"/>
      <family val="0"/>
    </font>
    <font>
      <b/>
      <sz val="12"/>
      <name val="Times New Roman"/>
      <family val="1"/>
    </font>
    <font>
      <sz val="12"/>
      <name val="Times New Roman"/>
      <family val="1"/>
    </font>
    <font>
      <sz val="10"/>
      <color indexed="8"/>
      <name val="Times New Roman"/>
      <family val="1"/>
    </font>
    <font>
      <sz val="11"/>
      <name val="Times New Roman"/>
      <family val="1"/>
    </font>
    <font>
      <sz val="10"/>
      <name val="Times New Roman"/>
      <family val="1"/>
    </font>
    <font>
      <sz val="11"/>
      <color indexed="8"/>
      <name val="Times New Roman"/>
      <family val="1"/>
    </font>
    <font>
      <sz val="8"/>
      <name val="Arial"/>
      <family val="2"/>
    </font>
    <font>
      <b/>
      <sz val="11"/>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2" borderId="0" applyNumberFormat="0" applyBorder="0" applyAlignment="0" applyProtection="0"/>
  </cellStyleXfs>
  <cellXfs count="59">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4" fillId="0" borderId="0" xfId="0" applyFont="1" applyAlignment="1">
      <alignment vertical="center"/>
    </xf>
    <xf numFmtId="0" fontId="4" fillId="0" borderId="0" xfId="0" applyFont="1" applyFill="1" applyAlignment="1">
      <alignment vertical="center"/>
    </xf>
    <xf numFmtId="0" fontId="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0" xfId="0" applyFont="1" applyAlignment="1">
      <alignment/>
    </xf>
    <xf numFmtId="0" fontId="7" fillId="0" borderId="0" xfId="0" applyFont="1" applyAlignment="1">
      <alignment/>
    </xf>
    <xf numFmtId="0" fontId="5" fillId="0" borderId="0" xfId="0" applyFont="1" applyAlignment="1">
      <alignment horizontal="left" vertical="top" wrapText="1"/>
    </xf>
    <xf numFmtId="0" fontId="4" fillId="0" borderId="11"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0" fontId="6" fillId="0" borderId="10" xfId="0" applyFont="1" applyFill="1" applyBorder="1" applyAlignment="1">
      <alignment horizontal="center" vertical="center" wrapText="1"/>
    </xf>
    <xf numFmtId="10" fontId="4" fillId="0" borderId="10"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 fontId="8" fillId="33" borderId="10" xfId="0" applyNumberFormat="1" applyFont="1" applyFill="1" applyBorder="1" applyAlignment="1">
      <alignment horizontal="center" vertical="center"/>
    </xf>
    <xf numFmtId="4" fontId="0" fillId="0" borderId="0" xfId="0" applyNumberFormat="1" applyFont="1" applyAlignment="1">
      <alignment/>
    </xf>
    <xf numFmtId="0" fontId="4" fillId="0" borderId="11" xfId="0"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0" fillId="0" borderId="0" xfId="0" applyFill="1" applyAlignment="1">
      <alignment/>
    </xf>
    <xf numFmtId="0" fontId="5" fillId="0" borderId="12" xfId="0" applyFont="1" applyBorder="1" applyAlignment="1">
      <alignment horizontal="center" vertical="center" wrapText="1"/>
    </xf>
    <xf numFmtId="4" fontId="8" fillId="0" borderId="12" xfId="0" applyNumberFormat="1" applyFont="1" applyBorder="1" applyAlignment="1">
      <alignment horizontal="center" vertical="center" wrapText="1"/>
    </xf>
    <xf numFmtId="0" fontId="5" fillId="0" borderId="13" xfId="0" applyFont="1" applyBorder="1" applyAlignment="1">
      <alignment horizontal="center" vertical="center" wrapText="1"/>
    </xf>
    <xf numFmtId="4" fontId="0" fillId="0" borderId="0" xfId="0" applyNumberFormat="1" applyAlignment="1">
      <alignment/>
    </xf>
    <xf numFmtId="0" fontId="4"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2" xfId="0" applyFont="1" applyFill="1" applyBorder="1" applyAlignment="1">
      <alignment horizontal="center" textRotation="90" wrapText="1"/>
    </xf>
    <xf numFmtId="4" fontId="4" fillId="0" borderId="14"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textRotation="90"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horizontal="left" vertical="center"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2" fillId="0" borderId="0" xfId="0" applyFont="1" applyAlignment="1">
      <alignment horizontal="center" vertical="top"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0" xfId="0" applyFont="1" applyAlignment="1">
      <alignment horizontal="center"/>
    </xf>
    <xf numFmtId="0" fontId="2"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17</xdr:row>
      <xdr:rowOff>57150</xdr:rowOff>
    </xdr:from>
    <xdr:to>
      <xdr:col>2</xdr:col>
      <xdr:colOff>400050</xdr:colOff>
      <xdr:row>19</xdr:row>
      <xdr:rowOff>133350</xdr:rowOff>
    </xdr:to>
    <xdr:pic>
      <xdr:nvPicPr>
        <xdr:cNvPr id="1" name="Picture 2"/>
        <xdr:cNvPicPr preferRelativeResize="1">
          <a:picLocks noChangeAspect="1"/>
        </xdr:cNvPicPr>
      </xdr:nvPicPr>
      <xdr:blipFill>
        <a:blip r:embed="rId1"/>
        <a:stretch>
          <a:fillRect/>
        </a:stretch>
      </xdr:blipFill>
      <xdr:spPr>
        <a:xfrm>
          <a:off x="695325" y="10658475"/>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view="pageBreakPreview" zoomScaleNormal="110" zoomScaleSheetLayoutView="100" zoomScalePageLayoutView="0" workbookViewId="0" topLeftCell="A1">
      <selection activeCell="G14" sqref="G14"/>
    </sheetView>
  </sheetViews>
  <sheetFormatPr defaultColWidth="9.140625" defaultRowHeight="12.75"/>
  <cols>
    <col min="1" max="1" width="5.421875" style="0" customWidth="1"/>
    <col min="2" max="2" width="15.8515625" style="0" customWidth="1"/>
    <col min="3" max="3" width="6.00390625" style="0" customWidth="1"/>
    <col min="4" max="4" width="7.7109375" style="0" customWidth="1"/>
    <col min="5" max="5" width="43.57421875" style="0" customWidth="1"/>
    <col min="6" max="6" width="42.28125" style="0" customWidth="1"/>
    <col min="7" max="7" width="11.7109375" style="0" customWidth="1"/>
    <col min="8" max="8" width="9.00390625" style="0" customWidth="1"/>
    <col min="9" max="9" width="8.7109375" style="0" customWidth="1"/>
    <col min="10" max="10" width="8.8515625" style="0" customWidth="1"/>
    <col min="11" max="11" width="8.7109375" style="0" customWidth="1"/>
    <col min="12" max="12" width="9.28125" style="0" customWidth="1"/>
    <col min="13" max="13" width="9.421875" style="0" customWidth="1"/>
    <col min="14" max="14" width="10.421875" style="0" customWidth="1"/>
    <col min="15" max="15" width="10.7109375" style="0" customWidth="1"/>
    <col min="16" max="16" width="13.57421875" style="0" customWidth="1"/>
  </cols>
  <sheetData>
    <row r="1" spans="11:16" ht="67.5" customHeight="1">
      <c r="K1" s="52" t="s">
        <v>19</v>
      </c>
      <c r="L1" s="52"/>
      <c r="M1" s="52"/>
      <c r="N1" s="52"/>
      <c r="O1" s="52"/>
      <c r="P1" s="52"/>
    </row>
    <row r="2" spans="1:16" ht="19.5" customHeight="1">
      <c r="A2" s="57" t="s">
        <v>11</v>
      </c>
      <c r="B2" s="57"/>
      <c r="C2" s="57"/>
      <c r="D2" s="57"/>
      <c r="E2" s="57"/>
      <c r="F2" s="57"/>
      <c r="G2" s="57"/>
      <c r="H2" s="57"/>
      <c r="I2" s="57"/>
      <c r="J2" s="57"/>
      <c r="K2" s="57"/>
      <c r="L2" s="57"/>
      <c r="M2" s="57"/>
      <c r="N2" s="57"/>
      <c r="O2" s="57"/>
      <c r="P2" s="57"/>
    </row>
    <row r="3" spans="1:16" ht="17.25" customHeight="1">
      <c r="A3" s="58" t="s">
        <v>20</v>
      </c>
      <c r="B3" s="58"/>
      <c r="C3" s="58"/>
      <c r="D3" s="58"/>
      <c r="E3" s="58"/>
      <c r="F3" s="58"/>
      <c r="G3" s="58"/>
      <c r="H3" s="58"/>
      <c r="I3" s="58"/>
      <c r="J3" s="58"/>
      <c r="K3" s="58"/>
      <c r="L3" s="58"/>
      <c r="M3" s="58"/>
      <c r="N3" s="58"/>
      <c r="O3" s="58"/>
      <c r="P3" s="58"/>
    </row>
    <row r="4" spans="1:16" ht="10.5" customHeight="1">
      <c r="A4" s="1"/>
      <c r="B4" s="1"/>
      <c r="C4" s="1"/>
      <c r="D4" s="1"/>
      <c r="E4" s="1"/>
      <c r="F4" s="1"/>
      <c r="G4" s="1"/>
      <c r="H4" s="1"/>
      <c r="I4" s="1"/>
      <c r="J4" s="1"/>
      <c r="K4" s="1"/>
      <c r="L4" s="1"/>
      <c r="M4" s="1"/>
      <c r="N4" s="1"/>
      <c r="O4" s="1"/>
      <c r="P4" s="1"/>
    </row>
    <row r="5" spans="1:16" ht="15">
      <c r="A5" s="3" t="s">
        <v>21</v>
      </c>
      <c r="B5" s="3"/>
      <c r="C5" s="3"/>
      <c r="D5" s="3"/>
      <c r="E5" s="4"/>
      <c r="F5" s="4"/>
      <c r="G5" s="4"/>
      <c r="H5" s="4"/>
      <c r="I5" s="3"/>
      <c r="J5" s="3"/>
      <c r="K5" s="3"/>
      <c r="L5" s="3"/>
      <c r="M5" s="3"/>
      <c r="N5" s="3"/>
      <c r="O5" s="3"/>
      <c r="P5" s="3"/>
    </row>
    <row r="6" spans="1:16" ht="15.75" customHeight="1">
      <c r="A6" s="48" t="s">
        <v>8</v>
      </c>
      <c r="B6" s="48"/>
      <c r="C6" s="48"/>
      <c r="D6" s="48"/>
      <c r="E6" s="48"/>
      <c r="F6" s="48"/>
      <c r="G6" s="48"/>
      <c r="H6" s="48"/>
      <c r="I6" s="48"/>
      <c r="J6" s="48"/>
      <c r="K6" s="48"/>
      <c r="L6" s="48"/>
      <c r="M6" s="48"/>
      <c r="N6" s="48"/>
      <c r="O6" s="48"/>
      <c r="P6" s="48"/>
    </row>
    <row r="7" spans="1:16" ht="32.25" customHeight="1">
      <c r="A7" s="36" t="s">
        <v>7</v>
      </c>
      <c r="B7" s="36"/>
      <c r="C7" s="36"/>
      <c r="D7" s="36"/>
      <c r="E7" s="36"/>
      <c r="F7" s="36"/>
      <c r="G7" s="36"/>
      <c r="H7" s="36"/>
      <c r="I7" s="36"/>
      <c r="J7" s="36"/>
      <c r="K7" s="36"/>
      <c r="L7" s="36"/>
      <c r="M7" s="36"/>
      <c r="N7" s="36"/>
      <c r="O7" s="36"/>
      <c r="P7" s="36"/>
    </row>
    <row r="8" spans="1:16" ht="15">
      <c r="A8" s="48" t="s">
        <v>15</v>
      </c>
      <c r="B8" s="48"/>
      <c r="C8" s="48"/>
      <c r="D8" s="48"/>
      <c r="E8" s="48"/>
      <c r="F8" s="48"/>
      <c r="G8" s="48"/>
      <c r="H8" s="48"/>
      <c r="I8" s="48"/>
      <c r="J8" s="48"/>
      <c r="K8" s="48"/>
      <c r="L8" s="48"/>
      <c r="M8" s="48"/>
      <c r="N8" s="48"/>
      <c r="O8" s="48"/>
      <c r="P8" s="48"/>
    </row>
    <row r="10" spans="1:16" ht="20.25" customHeight="1">
      <c r="A10" s="38" t="s">
        <v>3</v>
      </c>
      <c r="B10" s="38" t="s">
        <v>0</v>
      </c>
      <c r="C10" s="46" t="s">
        <v>4</v>
      </c>
      <c r="D10" s="38" t="s">
        <v>13</v>
      </c>
      <c r="E10" s="32" t="s">
        <v>1</v>
      </c>
      <c r="F10" s="33"/>
      <c r="G10" s="38" t="s">
        <v>18</v>
      </c>
      <c r="H10" s="39" t="s">
        <v>2</v>
      </c>
      <c r="I10" s="40"/>
      <c r="J10" s="40"/>
      <c r="K10" s="40"/>
      <c r="L10" s="40"/>
      <c r="M10" s="41"/>
      <c r="N10" s="53" t="s">
        <v>14</v>
      </c>
      <c r="O10" s="38" t="s">
        <v>16</v>
      </c>
      <c r="P10" s="38" t="s">
        <v>17</v>
      </c>
    </row>
    <row r="11" spans="1:16" ht="119.25" customHeight="1">
      <c r="A11" s="38"/>
      <c r="B11" s="38"/>
      <c r="C11" s="47"/>
      <c r="D11" s="38"/>
      <c r="E11" s="34"/>
      <c r="F11" s="35"/>
      <c r="G11" s="38"/>
      <c r="H11" s="31" t="s">
        <v>25</v>
      </c>
      <c r="I11" s="31" t="s">
        <v>26</v>
      </c>
      <c r="J11" s="31" t="s">
        <v>27</v>
      </c>
      <c r="K11" s="31" t="s">
        <v>28</v>
      </c>
      <c r="L11" s="31" t="s">
        <v>30</v>
      </c>
      <c r="M11" s="28" t="s">
        <v>29</v>
      </c>
      <c r="N11" s="54"/>
      <c r="O11" s="38"/>
      <c r="P11" s="38"/>
    </row>
    <row r="12" spans="1:16" ht="12.75" customHeight="1">
      <c r="A12" s="5">
        <v>1</v>
      </c>
      <c r="B12" s="6">
        <v>2</v>
      </c>
      <c r="C12" s="5">
        <v>3</v>
      </c>
      <c r="D12" s="6">
        <v>4</v>
      </c>
      <c r="E12" s="55">
        <v>5</v>
      </c>
      <c r="F12" s="56"/>
      <c r="G12" s="6">
        <v>6</v>
      </c>
      <c r="H12" s="5">
        <v>7</v>
      </c>
      <c r="I12" s="6">
        <v>8</v>
      </c>
      <c r="J12" s="5">
        <v>9</v>
      </c>
      <c r="K12" s="6">
        <v>10</v>
      </c>
      <c r="L12" s="27"/>
      <c r="M12" s="24">
        <v>11</v>
      </c>
      <c r="N12" s="22">
        <v>12</v>
      </c>
      <c r="O12" s="6">
        <v>13</v>
      </c>
      <c r="P12" s="5">
        <v>14</v>
      </c>
    </row>
    <row r="13" spans="1:16" s="21" customFormat="1" ht="218.25" customHeight="1">
      <c r="A13" s="19">
        <v>1</v>
      </c>
      <c r="B13" s="26" t="s">
        <v>23</v>
      </c>
      <c r="C13" s="13" t="s">
        <v>12</v>
      </c>
      <c r="D13" s="20">
        <v>60</v>
      </c>
      <c r="E13" s="42" t="s">
        <v>31</v>
      </c>
      <c r="F13" s="43"/>
      <c r="G13" s="13">
        <v>5</v>
      </c>
      <c r="H13" s="30">
        <v>776</v>
      </c>
      <c r="I13" s="20">
        <v>578</v>
      </c>
      <c r="J13" s="30">
        <v>650</v>
      </c>
      <c r="K13" s="11">
        <v>545</v>
      </c>
      <c r="L13" s="29">
        <v>570</v>
      </c>
      <c r="M13" s="12" t="s">
        <v>22</v>
      </c>
      <c r="N13" s="23">
        <f>(L13+K13+J13+I13+H13)/5</f>
        <v>623.8</v>
      </c>
      <c r="O13" s="14">
        <f>STDEVA(H13:M13)/(SUM(H13:M13)/COUNTIF(H13:M13,"&gt;0"))</f>
        <v>0.429747386105902</v>
      </c>
      <c r="P13" s="11">
        <f>N13*D13</f>
        <v>37428</v>
      </c>
    </row>
    <row r="14" spans="1:16" ht="217.5" customHeight="1">
      <c r="A14" s="10">
        <v>2</v>
      </c>
      <c r="B14" s="26" t="s">
        <v>24</v>
      </c>
      <c r="C14" s="16" t="s">
        <v>12</v>
      </c>
      <c r="D14" s="15">
        <v>30</v>
      </c>
      <c r="E14" s="44" t="s">
        <v>32</v>
      </c>
      <c r="F14" s="45"/>
      <c r="G14" s="13">
        <v>5</v>
      </c>
      <c r="H14" s="11">
        <v>776</v>
      </c>
      <c r="I14" s="11">
        <v>578</v>
      </c>
      <c r="J14" s="11">
        <v>750</v>
      </c>
      <c r="K14" s="11">
        <v>560</v>
      </c>
      <c r="L14" s="29">
        <v>570</v>
      </c>
      <c r="M14" s="12" t="s">
        <v>22</v>
      </c>
      <c r="N14" s="23">
        <f>(L14+K14+J14+I14+H14)/5</f>
        <v>646.8</v>
      </c>
      <c r="O14" s="14">
        <f>STDEVA(H14:M14)/(SUM(H14:M14)/COUNTIF(H14:M14,"&gt;0"))</f>
        <v>0.43407716205599095</v>
      </c>
      <c r="P14" s="11">
        <f>N14*D14</f>
        <v>19404</v>
      </c>
    </row>
    <row r="15" spans="1:16" ht="15.75">
      <c r="A15" s="49" t="s">
        <v>9</v>
      </c>
      <c r="B15" s="50"/>
      <c r="C15" s="50"/>
      <c r="D15" s="50"/>
      <c r="E15" s="50"/>
      <c r="F15" s="50"/>
      <c r="G15" s="50"/>
      <c r="H15" s="50"/>
      <c r="I15" s="50"/>
      <c r="J15" s="50"/>
      <c r="K15" s="50"/>
      <c r="L15" s="50"/>
      <c r="M15" s="50"/>
      <c r="N15" s="50"/>
      <c r="O15" s="51"/>
      <c r="P15" s="17">
        <f>SUM(P13:P14)</f>
        <v>56832</v>
      </c>
    </row>
    <row r="16" spans="5:6" ht="12.75">
      <c r="E16" s="2"/>
      <c r="F16" s="2"/>
    </row>
    <row r="17" spans="1:16" ht="12.75">
      <c r="A17" s="7" t="s">
        <v>5</v>
      </c>
      <c r="B17" s="7"/>
      <c r="C17" s="2"/>
      <c r="D17" s="2"/>
      <c r="E17" s="9"/>
      <c r="F17" s="9"/>
      <c r="G17" s="2"/>
      <c r="H17" s="2"/>
      <c r="I17" s="2"/>
      <c r="J17" s="2"/>
      <c r="K17" s="2"/>
      <c r="L17" s="2"/>
      <c r="M17" s="2"/>
      <c r="N17" s="2"/>
      <c r="O17" s="2"/>
      <c r="P17" s="2"/>
    </row>
    <row r="18" spans="1:16" ht="12.75">
      <c r="A18" s="2"/>
      <c r="B18" s="2"/>
      <c r="C18" s="2"/>
      <c r="D18" s="2"/>
      <c r="E18" s="2"/>
      <c r="F18" s="2"/>
      <c r="G18" s="2"/>
      <c r="H18" s="2"/>
      <c r="I18" s="2"/>
      <c r="J18" s="2"/>
      <c r="K18" s="2"/>
      <c r="L18" s="2"/>
      <c r="M18" s="2"/>
      <c r="N18" s="2"/>
      <c r="O18" s="2"/>
      <c r="P18" s="2"/>
    </row>
    <row r="19" spans="1:16" ht="12.75">
      <c r="A19" s="2"/>
      <c r="B19" s="2"/>
      <c r="C19" s="2"/>
      <c r="D19" s="2"/>
      <c r="E19" s="2"/>
      <c r="F19" s="2"/>
      <c r="G19" s="2"/>
      <c r="H19" s="2"/>
      <c r="I19" s="2"/>
      <c r="J19" s="2"/>
      <c r="K19" s="2"/>
      <c r="L19" s="2"/>
      <c r="M19" s="2"/>
      <c r="N19" s="2"/>
      <c r="O19" s="2"/>
      <c r="P19" s="2"/>
    </row>
    <row r="20" spans="1:16" ht="12.75">
      <c r="A20" s="2"/>
      <c r="B20" s="2"/>
      <c r="C20" s="2"/>
      <c r="D20" s="2"/>
      <c r="E20" s="2"/>
      <c r="F20" s="2"/>
      <c r="G20" s="2"/>
      <c r="H20" s="2"/>
      <c r="I20" s="2"/>
      <c r="J20" s="2"/>
      <c r="K20" s="2"/>
      <c r="L20" s="2"/>
      <c r="M20" s="2"/>
      <c r="N20" s="2"/>
      <c r="O20" s="2"/>
      <c r="P20" s="18"/>
    </row>
    <row r="21" spans="1:16" ht="94.5" customHeight="1">
      <c r="A21" s="37" t="s">
        <v>6</v>
      </c>
      <c r="B21" s="37"/>
      <c r="C21" s="37"/>
      <c r="D21" s="37"/>
      <c r="E21" s="37"/>
      <c r="F21" s="37"/>
      <c r="G21" s="37"/>
      <c r="H21" s="37"/>
      <c r="I21" s="37"/>
      <c r="J21" s="37"/>
      <c r="K21" s="37"/>
      <c r="L21" s="37"/>
      <c r="M21" s="37"/>
      <c r="N21" s="37"/>
      <c r="O21" s="37"/>
      <c r="P21" s="37"/>
    </row>
    <row r="22" spans="1:16" ht="12.75">
      <c r="A22" s="7" t="s">
        <v>10</v>
      </c>
      <c r="B22" s="2"/>
      <c r="C22" s="2"/>
      <c r="D22" s="2"/>
      <c r="E22" s="2"/>
      <c r="F22" s="2"/>
      <c r="G22" s="2"/>
      <c r="H22" s="2"/>
      <c r="I22" s="2"/>
      <c r="J22" s="2"/>
      <c r="K22" s="2"/>
      <c r="L22" s="2"/>
      <c r="M22" s="2"/>
      <c r="N22" s="2"/>
      <c r="O22" s="2"/>
      <c r="P22" s="2"/>
    </row>
    <row r="23" spans="1:4" ht="12.75">
      <c r="A23" s="8"/>
      <c r="B23" s="8"/>
      <c r="C23" s="8"/>
      <c r="D23" s="8"/>
    </row>
    <row r="24" spans="1:4" ht="12.75">
      <c r="A24" s="8"/>
      <c r="B24" s="8"/>
      <c r="C24" s="8"/>
      <c r="D24" s="8"/>
    </row>
    <row r="25" ht="12.75">
      <c r="O25" s="25"/>
    </row>
  </sheetData>
  <sheetProtection/>
  <mergeCells count="21">
    <mergeCell ref="A6:P6"/>
    <mergeCell ref="D10:D11"/>
    <mergeCell ref="A8:P8"/>
    <mergeCell ref="A15:O15"/>
    <mergeCell ref="K1:P1"/>
    <mergeCell ref="N10:N11"/>
    <mergeCell ref="O10:O11"/>
    <mergeCell ref="P10:P11"/>
    <mergeCell ref="E12:F12"/>
    <mergeCell ref="A2:P2"/>
    <mergeCell ref="A3:P3"/>
    <mergeCell ref="E10:F11"/>
    <mergeCell ref="A7:P7"/>
    <mergeCell ref="A21:P21"/>
    <mergeCell ref="G10:G11"/>
    <mergeCell ref="H10:M10"/>
    <mergeCell ref="E13:F13"/>
    <mergeCell ref="E14:F14"/>
    <mergeCell ref="A10:A11"/>
    <mergeCell ref="B10:B11"/>
    <mergeCell ref="C10:C11"/>
  </mergeCells>
  <printOptions horizontalCentered="1"/>
  <pageMargins left="0.1968503937007874" right="0.1968503937007874" top="0.15748031496062992" bottom="0.2755905511811024" header="0.31496062992125984" footer="0.31496062992125984"/>
  <pageSetup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buhgalter</cp:lastModifiedBy>
  <cp:lastPrinted>2016-10-19T10:52:40Z</cp:lastPrinted>
  <dcterms:created xsi:type="dcterms:W3CDTF">1996-10-08T23:32:33Z</dcterms:created>
  <dcterms:modified xsi:type="dcterms:W3CDTF">2016-10-19T10:52:42Z</dcterms:modified>
  <cp:category/>
  <cp:version/>
  <cp:contentType/>
  <cp:contentStatus/>
</cp:coreProperties>
</file>