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молочка" sheetId="1" r:id="rId1"/>
  </sheets>
  <definedNames/>
  <calcPr fullCalcOnLoad="1"/>
</workbook>
</file>

<file path=xl/sharedStrings.xml><?xml version="1.0" encoding="utf-8"?>
<sst xmlns="http://schemas.openxmlformats.org/spreadsheetml/2006/main" count="66" uniqueCount="44">
  <si>
    <t>Категории</t>
  </si>
  <si>
    <t>Цены/ поставщики</t>
  </si>
  <si>
    <t>Средняя цена</t>
  </si>
  <si>
    <t xml:space="preserve">Кол-во ед. товара  </t>
  </si>
  <si>
    <t>-</t>
  </si>
  <si>
    <t>Итого</t>
  </si>
  <si>
    <t>Даты сбора данных</t>
  </si>
  <si>
    <t>Срок действия цен</t>
  </si>
  <si>
    <t>Номер поставщика, указанный в таблице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</si>
  <si>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</si>
  <si>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</si>
  <si>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</si>
  <si>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</si>
  <si>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Начальная   цена</t>
  </si>
  <si>
    <t>Ф.И.О.  руководителя                          Погребняк В.В.         Подпись _____________________</t>
  </si>
  <si>
    <t>Продукты питания (молочные продукты)</t>
  </si>
  <si>
    <t>ОАО "Ува -молоко"</t>
  </si>
  <si>
    <t>ОАО Компания "Юнимилк" Тюменская область</t>
  </si>
  <si>
    <t xml:space="preserve">ОАО "Глубокий мк" г.Глубокое Витебской обл. </t>
  </si>
  <si>
    <t>ЗАО "Алексеевский молокозавод" г.Белгород</t>
  </si>
  <si>
    <t>ОАО "Можгасыр"</t>
  </si>
  <si>
    <t xml:space="preserve">ООО "Слуцкий сыродельный комбинат" </t>
  </si>
  <si>
    <t>ООО "Березовский молочный завод №1" Свердловская область, г.Березовский</t>
  </si>
  <si>
    <t>ООО "Эрман" Московская область.</t>
  </si>
  <si>
    <t>ООО "Кампина" Московская область.</t>
  </si>
  <si>
    <t>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</si>
  <si>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>Способ размещения заказа:    открытый аукцион в электронной форме</t>
  </si>
  <si>
    <t>ООО « Сов-Оптторг-Продукт» г. Советский</t>
  </si>
  <si>
    <t>628240, г.Советский, Восточная промзона, 8/34675/6-00-90,коммерческое предложение от 18.11.2013</t>
  </si>
  <si>
    <t>Индивидуальный предприниматель  Ходжаев Д.А.. г. Югорск</t>
  </si>
  <si>
    <t>628260, гЮгорск Телефон 8 (34675) 7-60-23, коммерческое предложение от 01.11.2013</t>
  </si>
  <si>
    <t>Индивидуальный предприниматель С.В. Соколова пос. Пионерский</t>
  </si>
  <si>
    <t>628250, ул.Первомайская, д.24, кв.2, п.Пионерский, Советский район, Тюменская область, коммерческое предложение от 20.11.2013</t>
  </si>
  <si>
    <t>ОАО Компания "Юнимилк"</t>
  </si>
  <si>
    <r>
      <t>Дата составления сводной  таблицы    25.11.2013</t>
    </r>
    <r>
      <rPr>
        <u val="single"/>
        <sz val="12"/>
        <color indexed="8"/>
        <rFont val="Times New Roman"/>
        <family val="1"/>
      </rPr>
      <t xml:space="preserve"> года</t>
    </r>
  </si>
  <si>
    <t>Молоко сгущенное без сахара (концентрированное) смассовая доля жира не менее 6,8%, не более 320гр., ГОСТ или ТУ, без растительных добавок,  цвет белый  с желтоватым оттенком, с чистым вкусом и запахом,  консистенция однородная, упаковка без повреждений, маркированная</t>
  </si>
  <si>
    <t>Молоко сгущенное с сахаром массовая доля  жира не менее 8,5%, без растительных добавок, 380-400гр., ГОСТ 2903-78 , цвет белый  с желтоватым оттенком, с чистым вкусом и запахом,  консистенция однородная, упаковка без повреждений, маркированная</t>
  </si>
  <si>
    <t>Цена за ед. товара, бан</t>
  </si>
  <si>
    <t>Цена за ед. товара, кг.</t>
  </si>
  <si>
    <t>Сыры   прессуемые, с массовой долей жира не менее 45%, ГОСТ Р 52972-2008, без растительных добавок, в массе выпуска до 3 кг,  цвет, вкус и запах свойственные данному наименованию,  упаковка без повреждений</t>
  </si>
  <si>
    <t>Масло – коровье сладкосливочное несоленое, натуральное, высший сорт, с массовой долей жира не менее 72,5% весовое по 20кг., ГОСТ 37-91, без растительных добавок цвет, вкус и запах свойственные данному наименованию печенья,  упаковка без повреждений</t>
  </si>
  <si>
    <t>Йогурт  молочный или сливочный, массовая доля жирности 2,7-3,2%, 115-125гр., ГОСТ или ТУ, цвет, вкус и запах свойственные данному наименованию,  упаковка без повреждений</t>
  </si>
  <si>
    <t>Цена за ед. товара, шт.</t>
  </si>
  <si>
    <t>Наименование поставщика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</si>
</sst>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8"/>
      <name val="Times New Roman"/>
      <family val="1"/>
    </font>
    <font>
      <sz val="11"/>
      <color indexed="18"/>
      <name val="Calibri"/>
      <family val="2"/>
    </font>
    <font>
      <sz val="12"/>
      <color indexed="18"/>
      <name val="Times New Roman"/>
      <family val="1"/>
    </font>
    <font>
      <b/>
      <sz val="13"/>
      <color indexed="1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justify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4" fontId="5" fillId="32" borderId="10" xfId="0" applyNumberFormat="1" applyFont="1" applyFill="1" applyBorder="1" applyAlignment="1">
      <alignment vertical="center" shrinkToFit="1"/>
    </xf>
    <xf numFmtId="0" fontId="2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0" fontId="15" fillId="0" borderId="1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view="pageBreakPreview" zoomScale="90" zoomScaleNormal="90" zoomScaleSheetLayoutView="90" zoomScalePageLayoutView="0" workbookViewId="0" topLeftCell="A31">
      <selection activeCell="G7" sqref="G7"/>
    </sheetView>
  </sheetViews>
  <sheetFormatPr defaultColWidth="9.140625" defaultRowHeight="15"/>
  <cols>
    <col min="1" max="1" width="25.421875" style="1" customWidth="1"/>
    <col min="2" max="4" width="9.8515625" style="0" customWidth="1"/>
    <col min="5" max="5" width="9.8515625" style="2" customWidth="1"/>
    <col min="6" max="9" width="9.8515625" style="0" customWidth="1"/>
    <col min="10" max="12" width="8.57421875" style="0" customWidth="1"/>
    <col min="13" max="13" width="9.8515625" style="0" customWidth="1"/>
    <col min="14" max="14" width="10.28125" style="2" customWidth="1"/>
  </cols>
  <sheetData>
    <row r="1" spans="1:14" ht="30.75" customHeight="1">
      <c r="A1" s="32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s="28" customFormat="1" ht="13.5" customHeight="1">
      <c r="A2" s="33" t="s">
        <v>15</v>
      </c>
      <c r="B2" s="33"/>
      <c r="C2" s="33"/>
      <c r="D2" s="33"/>
      <c r="E2" s="33"/>
      <c r="F2" s="33"/>
      <c r="G2" s="25"/>
      <c r="H2" s="26"/>
      <c r="I2" s="26"/>
      <c r="J2" s="26"/>
      <c r="K2" s="26"/>
      <c r="L2" s="26"/>
      <c r="M2" s="26"/>
      <c r="N2" s="27" t="s">
        <v>26</v>
      </c>
    </row>
    <row r="3" spans="1:14" ht="15">
      <c r="A3" s="8"/>
      <c r="B3" s="9"/>
      <c r="C3" s="9"/>
      <c r="D3" s="9"/>
      <c r="E3" s="10"/>
      <c r="F3" s="9"/>
      <c r="G3" s="9"/>
      <c r="H3" s="9"/>
      <c r="I3" s="9"/>
      <c r="J3" s="9"/>
      <c r="K3" s="9"/>
      <c r="L3" s="9"/>
      <c r="M3" s="9"/>
      <c r="N3" s="10"/>
    </row>
    <row r="4" spans="1:14" ht="11.25" customHeight="1">
      <c r="A4" s="34" t="s">
        <v>0</v>
      </c>
      <c r="B4" s="35" t="s">
        <v>1</v>
      </c>
      <c r="C4" s="35"/>
      <c r="D4" s="35"/>
      <c r="E4" s="36" t="s">
        <v>2</v>
      </c>
      <c r="F4" s="35" t="s">
        <v>1</v>
      </c>
      <c r="G4" s="35"/>
      <c r="H4" s="35"/>
      <c r="I4" s="42" t="s">
        <v>2</v>
      </c>
      <c r="J4" s="35" t="s">
        <v>1</v>
      </c>
      <c r="K4" s="35"/>
      <c r="L4" s="35"/>
      <c r="M4" s="42" t="s">
        <v>2</v>
      </c>
      <c r="N4" s="36" t="s">
        <v>13</v>
      </c>
    </row>
    <row r="5" spans="1:14" ht="15.75" customHeight="1">
      <c r="A5" s="34"/>
      <c r="B5" s="35"/>
      <c r="C5" s="35"/>
      <c r="D5" s="35"/>
      <c r="E5" s="36"/>
      <c r="F5" s="35"/>
      <c r="G5" s="35"/>
      <c r="H5" s="35"/>
      <c r="I5" s="43"/>
      <c r="J5" s="35"/>
      <c r="K5" s="35"/>
      <c r="L5" s="35"/>
      <c r="M5" s="43"/>
      <c r="N5" s="38"/>
    </row>
    <row r="6" spans="1:14" ht="15" customHeight="1">
      <c r="A6" s="34"/>
      <c r="B6" s="35"/>
      <c r="C6" s="35"/>
      <c r="D6" s="35"/>
      <c r="E6" s="36"/>
      <c r="F6" s="35"/>
      <c r="G6" s="35"/>
      <c r="H6" s="35"/>
      <c r="I6" s="43"/>
      <c r="J6" s="35"/>
      <c r="K6" s="35"/>
      <c r="L6" s="35"/>
      <c r="M6" s="43"/>
      <c r="N6" s="38"/>
    </row>
    <row r="7" spans="1:14" ht="15.75">
      <c r="A7" s="34"/>
      <c r="B7" s="16">
        <v>1</v>
      </c>
      <c r="C7" s="13">
        <v>2</v>
      </c>
      <c r="D7" s="13">
        <v>3</v>
      </c>
      <c r="E7" s="36"/>
      <c r="F7" s="13">
        <v>1</v>
      </c>
      <c r="G7" s="13">
        <v>2</v>
      </c>
      <c r="H7" s="13">
        <v>3</v>
      </c>
      <c r="I7" s="44"/>
      <c r="J7" s="13">
        <v>1</v>
      </c>
      <c r="K7" s="13">
        <v>2</v>
      </c>
      <c r="L7" s="13">
        <v>3</v>
      </c>
      <c r="M7" s="44"/>
      <c r="N7" s="38"/>
    </row>
    <row r="8" spans="1:14" ht="53.25" customHeight="1">
      <c r="A8" s="12" t="s">
        <v>10</v>
      </c>
      <c r="B8" s="35" t="s">
        <v>35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5"/>
    </row>
    <row r="9" spans="1:14" ht="18.75">
      <c r="A9" s="12" t="s">
        <v>3</v>
      </c>
      <c r="B9" s="40">
        <v>800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5"/>
    </row>
    <row r="10" spans="1:14" ht="15">
      <c r="A10" s="34" t="s">
        <v>9</v>
      </c>
      <c r="B10" s="35" t="s">
        <v>33</v>
      </c>
      <c r="C10" s="35"/>
      <c r="D10" s="35"/>
      <c r="E10" s="35"/>
      <c r="F10" s="35" t="s">
        <v>17</v>
      </c>
      <c r="G10" s="35"/>
      <c r="H10" s="35"/>
      <c r="I10" s="35"/>
      <c r="J10" s="35"/>
      <c r="K10" s="35"/>
      <c r="L10" s="35"/>
      <c r="M10" s="35"/>
      <c r="N10" s="39"/>
    </row>
    <row r="11" spans="1:14" ht="15">
      <c r="A11" s="41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9"/>
    </row>
    <row r="12" spans="1:14" ht="15.75">
      <c r="A12" s="12" t="s">
        <v>37</v>
      </c>
      <c r="B12" s="16">
        <v>37</v>
      </c>
      <c r="C12" s="13">
        <v>0</v>
      </c>
      <c r="D12" s="13"/>
      <c r="E12" s="7">
        <v>37</v>
      </c>
      <c r="F12" s="13"/>
      <c r="G12" s="13">
        <v>40</v>
      </c>
      <c r="H12" s="13">
        <v>45</v>
      </c>
      <c r="I12" s="7">
        <f>(G12+H12)/2</f>
        <v>42.5</v>
      </c>
      <c r="J12" s="13"/>
      <c r="K12" s="13"/>
      <c r="L12" s="13"/>
      <c r="M12" s="13"/>
      <c r="N12" s="7">
        <v>40</v>
      </c>
    </row>
    <row r="13" spans="1:14" ht="16.5">
      <c r="A13" s="12" t="s">
        <v>5</v>
      </c>
      <c r="B13" s="16">
        <f>B9*B12</f>
        <v>29600</v>
      </c>
      <c r="C13" s="13">
        <f>C12*B9</f>
        <v>0</v>
      </c>
      <c r="D13" s="13">
        <f>B9*D12</f>
        <v>0</v>
      </c>
      <c r="E13" s="7">
        <f>B9*E12</f>
        <v>29600</v>
      </c>
      <c r="F13" s="13">
        <f>B9*F12</f>
        <v>0</v>
      </c>
      <c r="G13" s="13">
        <f>G12*B9</f>
        <v>32000</v>
      </c>
      <c r="H13" s="13">
        <f>H12*B9</f>
        <v>36000</v>
      </c>
      <c r="I13" s="7">
        <f>B9*I12</f>
        <v>34000</v>
      </c>
      <c r="J13" s="13"/>
      <c r="K13" s="13">
        <f>B9*K12</f>
        <v>0</v>
      </c>
      <c r="L13" s="13"/>
      <c r="M13" s="13"/>
      <c r="N13" s="14">
        <f>N12*B9</f>
        <v>32000</v>
      </c>
    </row>
    <row r="14" spans="1:14" ht="45.75" customHeight="1">
      <c r="A14" s="12" t="s">
        <v>10</v>
      </c>
      <c r="B14" s="31" t="s">
        <v>36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14" ht="15" customHeight="1">
      <c r="A15" s="12" t="s">
        <v>3</v>
      </c>
      <c r="B15" s="40">
        <v>240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</row>
    <row r="16" spans="1:14" ht="15" customHeight="1">
      <c r="A16" s="34" t="s">
        <v>9</v>
      </c>
      <c r="B16" s="31" t="s">
        <v>19</v>
      </c>
      <c r="C16" s="35"/>
      <c r="D16" s="35"/>
      <c r="E16" s="35"/>
      <c r="F16" s="31" t="s">
        <v>18</v>
      </c>
      <c r="G16" s="35"/>
      <c r="H16" s="35"/>
      <c r="I16" s="35"/>
      <c r="J16" s="31"/>
      <c r="K16" s="35"/>
      <c r="L16" s="35"/>
      <c r="M16" s="35"/>
      <c r="N16" s="39"/>
    </row>
    <row r="17" spans="1:14" ht="15" customHeight="1">
      <c r="A17" s="41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9"/>
    </row>
    <row r="18" spans="1:14" ht="15.75">
      <c r="A18" s="12" t="s">
        <v>37</v>
      </c>
      <c r="B18" s="16">
        <v>45</v>
      </c>
      <c r="C18" s="13">
        <v>0</v>
      </c>
      <c r="D18" s="13"/>
      <c r="E18" s="7">
        <v>45</v>
      </c>
      <c r="F18" s="13"/>
      <c r="G18" s="13">
        <v>55</v>
      </c>
      <c r="H18" s="13">
        <v>60</v>
      </c>
      <c r="I18" s="7">
        <f>(G18+H18)/2</f>
        <v>57.5</v>
      </c>
      <c r="J18" s="13" t="s">
        <v>4</v>
      </c>
      <c r="K18" s="13"/>
      <c r="L18" s="13"/>
      <c r="M18" s="13"/>
      <c r="N18" s="7">
        <v>51</v>
      </c>
    </row>
    <row r="19" spans="1:14" ht="15.75">
      <c r="A19" s="12" t="s">
        <v>5</v>
      </c>
      <c r="B19" s="16">
        <f>B15*B18</f>
        <v>10800</v>
      </c>
      <c r="C19" s="13">
        <f>C18*B15</f>
        <v>0</v>
      </c>
      <c r="D19" s="13">
        <f>D18*B15</f>
        <v>0</v>
      </c>
      <c r="E19" s="7">
        <f>B15*E18</f>
        <v>10800</v>
      </c>
      <c r="F19" s="13"/>
      <c r="G19" s="13">
        <f>G18*B15</f>
        <v>13200</v>
      </c>
      <c r="H19" s="13">
        <f>H18*B15</f>
        <v>14400</v>
      </c>
      <c r="I19" s="7">
        <f>B15*I18</f>
        <v>13800</v>
      </c>
      <c r="J19" s="13"/>
      <c r="K19" s="13">
        <f>B15*K18</f>
        <v>0</v>
      </c>
      <c r="L19" s="13"/>
      <c r="M19" s="13"/>
      <c r="N19" s="7">
        <f>N18*B15</f>
        <v>12240</v>
      </c>
    </row>
    <row r="20" spans="1:14" ht="31.5" customHeight="1">
      <c r="A20" s="12" t="s">
        <v>10</v>
      </c>
      <c r="B20" s="35" t="s">
        <v>39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7"/>
    </row>
    <row r="21" spans="1:14" ht="18.75">
      <c r="A21" s="12" t="s">
        <v>3</v>
      </c>
      <c r="B21" s="40">
        <v>160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7"/>
    </row>
    <row r="22" spans="1:14" ht="15" customHeight="1">
      <c r="A22" s="12" t="s">
        <v>9</v>
      </c>
      <c r="B22" s="45" t="s">
        <v>21</v>
      </c>
      <c r="C22" s="45"/>
      <c r="D22" s="45"/>
      <c r="E22" s="45"/>
      <c r="F22" s="35" t="s">
        <v>20</v>
      </c>
      <c r="G22" s="35"/>
      <c r="H22" s="35"/>
      <c r="I22" s="35"/>
      <c r="J22" s="35"/>
      <c r="K22" s="35"/>
      <c r="L22" s="35"/>
      <c r="M22" s="35"/>
      <c r="N22" s="7"/>
    </row>
    <row r="23" spans="1:14" ht="15.75">
      <c r="A23" s="12" t="s">
        <v>38</v>
      </c>
      <c r="B23" s="16">
        <v>300</v>
      </c>
      <c r="C23" s="13">
        <v>0</v>
      </c>
      <c r="D23" s="13">
        <v>410</v>
      </c>
      <c r="E23" s="7">
        <f>(B23+D23)/2</f>
        <v>355</v>
      </c>
      <c r="F23" s="13"/>
      <c r="G23" s="13">
        <v>400</v>
      </c>
      <c r="H23" s="13">
        <v>0</v>
      </c>
      <c r="I23" s="7">
        <f>(G23+H23)/1</f>
        <v>400</v>
      </c>
      <c r="J23" s="13"/>
      <c r="K23" s="13"/>
      <c r="L23" s="13"/>
      <c r="M23" s="13"/>
      <c r="N23" s="7">
        <v>378</v>
      </c>
    </row>
    <row r="24" spans="1:14" ht="15.75">
      <c r="A24" s="12" t="s">
        <v>5</v>
      </c>
      <c r="B24" s="16">
        <f>B23*B21</f>
        <v>48000</v>
      </c>
      <c r="C24" s="13">
        <f>C23*B21</f>
        <v>0</v>
      </c>
      <c r="D24" s="13">
        <f>D23*B21</f>
        <v>65600</v>
      </c>
      <c r="E24" s="7">
        <f>E23*B21</f>
        <v>56800</v>
      </c>
      <c r="F24" s="13">
        <f>F23*B21</f>
        <v>0</v>
      </c>
      <c r="G24" s="13">
        <v>0</v>
      </c>
      <c r="H24" s="13">
        <f>H23*B21</f>
        <v>0</v>
      </c>
      <c r="I24" s="7">
        <f>I23*B21</f>
        <v>64000</v>
      </c>
      <c r="J24" s="13">
        <f>J23*B21</f>
        <v>0</v>
      </c>
      <c r="K24" s="13">
        <f>K23*B21</f>
        <v>0</v>
      </c>
      <c r="L24" s="13"/>
      <c r="M24" s="13"/>
      <c r="N24" s="7">
        <f>N23*B21</f>
        <v>60480</v>
      </c>
    </row>
    <row r="25" spans="1:14" ht="49.5" customHeight="1">
      <c r="A25" s="12" t="s">
        <v>10</v>
      </c>
      <c r="B25" s="35" t="s">
        <v>40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7"/>
    </row>
    <row r="26" spans="1:14" ht="18.75">
      <c r="A26" s="12" t="s">
        <v>3</v>
      </c>
      <c r="B26" s="40">
        <v>480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7"/>
    </row>
    <row r="27" spans="1:14" ht="31.5" customHeight="1">
      <c r="A27" s="12" t="s">
        <v>9</v>
      </c>
      <c r="B27" s="45" t="s">
        <v>22</v>
      </c>
      <c r="C27" s="45"/>
      <c r="D27" s="45"/>
      <c r="E27" s="45"/>
      <c r="F27" s="35" t="s">
        <v>16</v>
      </c>
      <c r="G27" s="35"/>
      <c r="H27" s="35"/>
      <c r="I27" s="35"/>
      <c r="J27" s="35"/>
      <c r="K27" s="35"/>
      <c r="L27" s="35"/>
      <c r="M27" s="35"/>
      <c r="N27" s="7"/>
    </row>
    <row r="28" spans="1:14" ht="15.75">
      <c r="A28" s="12" t="s">
        <v>38</v>
      </c>
      <c r="B28" s="16">
        <v>135</v>
      </c>
      <c r="C28" s="13"/>
      <c r="D28" s="13"/>
      <c r="E28" s="7">
        <f>B28</f>
        <v>135</v>
      </c>
      <c r="F28" s="13"/>
      <c r="G28" s="13">
        <v>120</v>
      </c>
      <c r="H28" s="13">
        <v>130</v>
      </c>
      <c r="I28" s="7">
        <f>(G28+H28)/2</f>
        <v>125</v>
      </c>
      <c r="J28" s="13"/>
      <c r="K28" s="13"/>
      <c r="L28" s="13"/>
      <c r="M28" s="13"/>
      <c r="N28" s="7">
        <v>130</v>
      </c>
    </row>
    <row r="29" spans="1:14" ht="15.75">
      <c r="A29" s="12" t="s">
        <v>5</v>
      </c>
      <c r="B29" s="16">
        <f>B28*B26</f>
        <v>64800</v>
      </c>
      <c r="C29" s="13">
        <f>C28*B26</f>
        <v>0</v>
      </c>
      <c r="D29" s="13">
        <f>D28*B26</f>
        <v>0</v>
      </c>
      <c r="E29" s="7">
        <f>E28*B26</f>
        <v>64800</v>
      </c>
      <c r="F29" s="13">
        <v>0</v>
      </c>
      <c r="G29" s="13">
        <f>G28*B26</f>
        <v>57600</v>
      </c>
      <c r="H29" s="13">
        <v>0</v>
      </c>
      <c r="I29" s="7">
        <f>I28*B26</f>
        <v>60000</v>
      </c>
      <c r="J29" s="13">
        <v>0</v>
      </c>
      <c r="K29" s="13"/>
      <c r="L29" s="13"/>
      <c r="M29" s="13"/>
      <c r="N29" s="7">
        <f>N28*B26</f>
        <v>62400</v>
      </c>
    </row>
    <row r="30" spans="1:14" ht="38.25" customHeight="1">
      <c r="A30" s="12" t="s">
        <v>10</v>
      </c>
      <c r="B30" s="35" t="s">
        <v>41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7"/>
    </row>
    <row r="31" spans="1:14" ht="18.75">
      <c r="A31" s="12" t="s">
        <v>3</v>
      </c>
      <c r="B31" s="40">
        <v>1800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7"/>
    </row>
    <row r="32" spans="1:14" ht="15" customHeight="1">
      <c r="A32" s="34" t="s">
        <v>9</v>
      </c>
      <c r="B32" s="35" t="s">
        <v>24</v>
      </c>
      <c r="C32" s="35"/>
      <c r="D32" s="35"/>
      <c r="E32" s="35"/>
      <c r="F32" s="35" t="s">
        <v>23</v>
      </c>
      <c r="G32" s="35"/>
      <c r="H32" s="35"/>
      <c r="I32" s="35"/>
      <c r="J32" s="35"/>
      <c r="K32" s="35"/>
      <c r="L32" s="35"/>
      <c r="M32" s="35"/>
      <c r="N32" s="39"/>
    </row>
    <row r="33" spans="1:14" ht="15" customHeight="1">
      <c r="A33" s="41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9"/>
    </row>
    <row r="34" spans="1:14" ht="15.75">
      <c r="A34" s="12" t="s">
        <v>42</v>
      </c>
      <c r="B34" s="16">
        <v>17</v>
      </c>
      <c r="C34" s="13"/>
      <c r="D34" s="13"/>
      <c r="E34" s="7">
        <f>B34</f>
        <v>17</v>
      </c>
      <c r="F34" s="13"/>
      <c r="G34" s="13">
        <v>20</v>
      </c>
      <c r="H34" s="13">
        <v>25</v>
      </c>
      <c r="I34" s="7">
        <f>(G34+H34)/2</f>
        <v>22.5</v>
      </c>
      <c r="J34" s="13"/>
      <c r="K34" s="13"/>
      <c r="L34" s="13"/>
      <c r="M34" s="13"/>
      <c r="N34" s="7">
        <v>20</v>
      </c>
    </row>
    <row r="35" spans="1:14" ht="15.75">
      <c r="A35" s="12" t="s">
        <v>5</v>
      </c>
      <c r="B35" s="16">
        <f>B34*B31</f>
        <v>30600</v>
      </c>
      <c r="C35" s="13">
        <f>C34*B31</f>
        <v>0</v>
      </c>
      <c r="D35" s="13">
        <f>D34*B31</f>
        <v>0</v>
      </c>
      <c r="E35" s="7">
        <f>E34*B31</f>
        <v>30600</v>
      </c>
      <c r="F35" s="13">
        <f>F34*B31</f>
        <v>0</v>
      </c>
      <c r="G35" s="13">
        <f>G34*B31</f>
        <v>36000</v>
      </c>
      <c r="H35" s="13">
        <f>H34*B31</f>
        <v>45000</v>
      </c>
      <c r="I35" s="7">
        <f>I34*B31</f>
        <v>40500</v>
      </c>
      <c r="J35" s="13"/>
      <c r="K35" s="13"/>
      <c r="L35" s="13"/>
      <c r="M35" s="13"/>
      <c r="N35" s="7">
        <f>N34*B31</f>
        <v>36000</v>
      </c>
    </row>
    <row r="36" spans="1:14" ht="15.75">
      <c r="A36" s="3" t="s">
        <v>11</v>
      </c>
      <c r="B36" s="17">
        <f aca="true" t="shared" si="0" ref="B36:N36">B35+B29+B24+B19+B13</f>
        <v>183800</v>
      </c>
      <c r="C36" s="17">
        <f t="shared" si="0"/>
        <v>0</v>
      </c>
      <c r="D36" s="17">
        <f t="shared" si="0"/>
        <v>65600</v>
      </c>
      <c r="E36" s="17">
        <f t="shared" si="0"/>
        <v>192600</v>
      </c>
      <c r="F36" s="17">
        <f t="shared" si="0"/>
        <v>0</v>
      </c>
      <c r="G36" s="17">
        <f t="shared" si="0"/>
        <v>138800</v>
      </c>
      <c r="H36" s="17">
        <f t="shared" si="0"/>
        <v>95400</v>
      </c>
      <c r="I36" s="17">
        <f t="shared" si="0"/>
        <v>212300</v>
      </c>
      <c r="J36" s="17">
        <f t="shared" si="0"/>
        <v>0</v>
      </c>
      <c r="K36" s="17">
        <f t="shared" si="0"/>
        <v>0</v>
      </c>
      <c r="L36" s="17">
        <f t="shared" si="0"/>
        <v>0</v>
      </c>
      <c r="M36" s="17">
        <f t="shared" si="0"/>
        <v>0</v>
      </c>
      <c r="N36" s="20">
        <f t="shared" si="0"/>
        <v>203120</v>
      </c>
    </row>
    <row r="37" spans="1:14" ht="15.75">
      <c r="A37" s="11" t="s">
        <v>6</v>
      </c>
      <c r="B37" s="15">
        <v>41640</v>
      </c>
      <c r="C37" s="15"/>
      <c r="D37" s="15">
        <v>41640</v>
      </c>
      <c r="E37" s="15">
        <v>41640</v>
      </c>
      <c r="F37" s="15"/>
      <c r="G37" s="15">
        <v>41640</v>
      </c>
      <c r="H37" s="15">
        <v>41640</v>
      </c>
      <c r="I37" s="4"/>
      <c r="J37" s="23"/>
      <c r="K37" s="23"/>
      <c r="L37" s="21"/>
      <c r="M37" s="22"/>
      <c r="N37" s="5"/>
    </row>
    <row r="38" spans="1:14" ht="15.75">
      <c r="A38" s="3" t="s">
        <v>7</v>
      </c>
      <c r="B38" s="15">
        <v>42004</v>
      </c>
      <c r="C38" s="15"/>
      <c r="D38" s="15">
        <v>42004</v>
      </c>
      <c r="E38" s="15">
        <v>42004</v>
      </c>
      <c r="F38" s="15"/>
      <c r="G38" s="15">
        <v>42004</v>
      </c>
      <c r="H38" s="15">
        <v>42004</v>
      </c>
      <c r="I38" s="4"/>
      <c r="J38" s="4"/>
      <c r="K38" s="4"/>
      <c r="L38" s="22"/>
      <c r="M38" s="22"/>
      <c r="N38" s="5"/>
    </row>
    <row r="39" spans="1:14" ht="46.5" customHeight="1">
      <c r="A39" s="18" t="s">
        <v>8</v>
      </c>
      <c r="B39" s="31" t="s">
        <v>43</v>
      </c>
      <c r="C39" s="31"/>
      <c r="D39" s="31"/>
      <c r="E39" s="31"/>
      <c r="F39" s="31" t="s">
        <v>12</v>
      </c>
      <c r="G39" s="31"/>
      <c r="H39" s="31"/>
      <c r="I39" s="31"/>
      <c r="J39" s="31"/>
      <c r="K39" s="31"/>
      <c r="L39" s="31"/>
      <c r="M39" s="31"/>
      <c r="N39" s="6"/>
    </row>
    <row r="40" spans="1:14" ht="27" customHeight="1">
      <c r="A40" s="19">
        <v>1</v>
      </c>
      <c r="B40" s="29" t="s">
        <v>29</v>
      </c>
      <c r="C40" s="29"/>
      <c r="D40" s="29"/>
      <c r="E40" s="29"/>
      <c r="F40" s="29" t="s">
        <v>30</v>
      </c>
      <c r="G40" s="29"/>
      <c r="H40" s="29"/>
      <c r="I40" s="29"/>
      <c r="J40" s="29"/>
      <c r="K40" s="29"/>
      <c r="L40" s="29"/>
      <c r="M40" s="29"/>
      <c r="N40" s="24"/>
    </row>
    <row r="41" spans="1:14" ht="27" customHeight="1">
      <c r="A41" s="19">
        <v>2</v>
      </c>
      <c r="B41" s="29" t="s">
        <v>27</v>
      </c>
      <c r="C41" s="29"/>
      <c r="D41" s="29"/>
      <c r="E41" s="29"/>
      <c r="F41" s="29" t="s">
        <v>28</v>
      </c>
      <c r="G41" s="29"/>
      <c r="H41" s="29"/>
      <c r="I41" s="29"/>
      <c r="J41" s="29"/>
      <c r="K41" s="29"/>
      <c r="L41" s="29"/>
      <c r="M41" s="29"/>
      <c r="N41" s="24"/>
    </row>
    <row r="42" spans="1:14" ht="27" customHeight="1">
      <c r="A42" s="19">
        <v>3</v>
      </c>
      <c r="B42" s="29" t="s">
        <v>31</v>
      </c>
      <c r="C42" s="29"/>
      <c r="D42" s="29"/>
      <c r="E42" s="29"/>
      <c r="F42" s="29" t="s">
        <v>32</v>
      </c>
      <c r="G42" s="29"/>
      <c r="H42" s="29"/>
      <c r="I42" s="29"/>
      <c r="J42" s="29"/>
      <c r="K42" s="29"/>
      <c r="L42" s="29"/>
      <c r="M42" s="29"/>
      <c r="N42" s="24"/>
    </row>
    <row r="44" spans="1:6" ht="22.5" customHeight="1">
      <c r="A44" s="30" t="s">
        <v>14</v>
      </c>
      <c r="B44" s="30"/>
      <c r="C44" s="30"/>
      <c r="D44" s="30"/>
      <c r="E44" s="30"/>
      <c r="F44" s="30"/>
    </row>
    <row r="45" spans="1:6" ht="17.25" customHeight="1">
      <c r="A45" s="37" t="s">
        <v>34</v>
      </c>
      <c r="B45" s="30"/>
      <c r="C45" s="30"/>
      <c r="D45" s="30"/>
      <c r="E45" s="30"/>
      <c r="F45" s="30"/>
    </row>
  </sheetData>
  <sheetProtection/>
  <mergeCells count="51">
    <mergeCell ref="J4:L6"/>
    <mergeCell ref="A32:A33"/>
    <mergeCell ref="B32:E33"/>
    <mergeCell ref="F32:I33"/>
    <mergeCell ref="J32:M33"/>
    <mergeCell ref="B30:M30"/>
    <mergeCell ref="J27:M27"/>
    <mergeCell ref="F27:I27"/>
    <mergeCell ref="F22:I22"/>
    <mergeCell ref="J22:M22"/>
    <mergeCell ref="B26:M26"/>
    <mergeCell ref="N32:N33"/>
    <mergeCell ref="B25:M25"/>
    <mergeCell ref="B31:M31"/>
    <mergeCell ref="B22:E22"/>
    <mergeCell ref="B39:E39"/>
    <mergeCell ref="B14:N14"/>
    <mergeCell ref="B15:N15"/>
    <mergeCell ref="A16:A17"/>
    <mergeCell ref="B16:E17"/>
    <mergeCell ref="F16:I17"/>
    <mergeCell ref="J16:M17"/>
    <mergeCell ref="B20:M20"/>
    <mergeCell ref="B21:M21"/>
    <mergeCell ref="B27:E27"/>
    <mergeCell ref="N10:N11"/>
    <mergeCell ref="B9:M9"/>
    <mergeCell ref="A10:A11"/>
    <mergeCell ref="B10:E11"/>
    <mergeCell ref="I4:I7"/>
    <mergeCell ref="N16:N17"/>
    <mergeCell ref="F10:I11"/>
    <mergeCell ref="J10:M11"/>
    <mergeCell ref="M4:M7"/>
    <mergeCell ref="F4:H6"/>
    <mergeCell ref="A45:F45"/>
    <mergeCell ref="F40:M40"/>
    <mergeCell ref="F41:M41"/>
    <mergeCell ref="F42:M42"/>
    <mergeCell ref="B40:E40"/>
    <mergeCell ref="B41:E41"/>
    <mergeCell ref="B42:E42"/>
    <mergeCell ref="A44:F44"/>
    <mergeCell ref="F39:M39"/>
    <mergeCell ref="A1:N1"/>
    <mergeCell ref="A2:F2"/>
    <mergeCell ref="A4:A7"/>
    <mergeCell ref="B4:D6"/>
    <mergeCell ref="E4:E7"/>
    <mergeCell ref="N4:N7"/>
    <mergeCell ref="B8:M8"/>
  </mergeCells>
  <printOptions/>
  <pageMargins left="0.1968503937007874" right="0.1968503937007874" top="0.984251968503937" bottom="0.787401574803149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Buh-yakorek</cp:lastModifiedBy>
  <cp:lastPrinted>2013-11-29T05:14:33Z</cp:lastPrinted>
  <dcterms:created xsi:type="dcterms:W3CDTF">2009-10-23T03:44:58Z</dcterms:created>
  <dcterms:modified xsi:type="dcterms:W3CDTF">2013-11-29T05:14:44Z</dcterms:modified>
  <cp:category/>
  <cp:version/>
  <cp:contentType/>
  <cp:contentStatus/>
</cp:coreProperties>
</file>