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0" windowWidth="18560" windowHeight="10730" activeTab="0"/>
  </bookViews>
  <sheets>
    <sheet name="форма 2п" sheetId="1" r:id="rId1"/>
  </sheets>
  <definedNames>
    <definedName name="_xlnm.Print_Titles" localSheetId="0">'форма 2п'!$5:$7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<sst xmlns="http://schemas.openxmlformats.org/spreadsheetml/2006/main" count="72" uniqueCount="59">
  <si>
    <t>%</t>
  </si>
  <si>
    <t>Уровень зарегистрированной безработицы (на конец года)</t>
  </si>
  <si>
    <t>Показатели</t>
  </si>
  <si>
    <t>Единица измерения</t>
  </si>
  <si>
    <t>тыс. человек</t>
  </si>
  <si>
    <t>отчет</t>
  </si>
  <si>
    <t>1.</t>
  </si>
  <si>
    <t>тыс.чел.</t>
  </si>
  <si>
    <t>Труд и занятость</t>
  </si>
  <si>
    <t>Численность населения (среднегодовая)</t>
  </si>
  <si>
    <t xml:space="preserve"> Денежные доходы  и расходы населения</t>
  </si>
  <si>
    <t>Численность населения с денежными доходами ниже величины прожиточного минимума в % ко всему населению</t>
  </si>
  <si>
    <t>в % от общей численности населения</t>
  </si>
  <si>
    <t>Численность экономически активного населения</t>
  </si>
  <si>
    <t>Реальная заработная плата</t>
  </si>
  <si>
    <t>в % к предыдущему году</t>
  </si>
  <si>
    <t>Демографические показатели</t>
  </si>
  <si>
    <t>1.1.</t>
  </si>
  <si>
    <t>Промышленное производство</t>
  </si>
  <si>
    <t>2.1.</t>
  </si>
  <si>
    <t>Объем отгруженных товаров собственного производства, выполненных работ и услуг собственными силами (по крупным                  и средним предприятиям) производителей промышленной продукции</t>
  </si>
  <si>
    <t>2.2.</t>
  </si>
  <si>
    <t>индекс производства</t>
  </si>
  <si>
    <t>2.3.</t>
  </si>
  <si>
    <t>- обрабатывающие производства</t>
  </si>
  <si>
    <t>2.4.</t>
  </si>
  <si>
    <t>2.5.</t>
  </si>
  <si>
    <t xml:space="preserve">- обеспечение электрической энергией, газом и паром; кондиционирование воздуха   </t>
  </si>
  <si>
    <t>2.6.</t>
  </si>
  <si>
    <t>2.7.</t>
  </si>
  <si>
    <t>- водоснабжение, водоотведение, организация сбора и утилизации отходов, деятельность по ликвидации загрязнений</t>
  </si>
  <si>
    <t>2.8.</t>
  </si>
  <si>
    <t>3.</t>
  </si>
  <si>
    <t xml:space="preserve">Инвестиции </t>
  </si>
  <si>
    <t>3.1.</t>
  </si>
  <si>
    <t>Объем инвестиций в основной капитал за счет всех источников финансирования (без субъектов малого предпринимательства)</t>
  </si>
  <si>
    <t>индекс физического объема</t>
  </si>
  <si>
    <t>3.2.</t>
  </si>
  <si>
    <t>Ввод жилья</t>
  </si>
  <si>
    <t>3.3.</t>
  </si>
  <si>
    <t>Общая площадь жилых помещений, приходящаяся в среднем на 1 жителя (на конец года)</t>
  </si>
  <si>
    <t>млн. руб.</t>
  </si>
  <si>
    <t>тыс. кв. метров общей площади</t>
  </si>
  <si>
    <t>кв. м</t>
  </si>
  <si>
    <t>4.</t>
  </si>
  <si>
    <t>5.</t>
  </si>
  <si>
    <t>5.1.</t>
  </si>
  <si>
    <t>5.2.</t>
  </si>
  <si>
    <t>5.3.</t>
  </si>
  <si>
    <t>2020 год</t>
  </si>
  <si>
    <t>2021 год</t>
  </si>
  <si>
    <t>Мониторинг основных показателей прогноза социально-экономического развития города Югорска на период до 2036 года</t>
  </si>
  <si>
    <t>оценка (план)</t>
  </si>
  <si>
    <t>отчет (факт)</t>
  </si>
  <si>
    <t>факт/план, %</t>
  </si>
  <si>
    <t>отклонение, %</t>
  </si>
  <si>
    <t>темп роста 2019 год к 2018 году,(факт/факт, %)</t>
  </si>
  <si>
    <t>2022 год</t>
  </si>
  <si>
    <t>(распоряжение администрации города Югорска от 09.11.2022 № 525-р)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</si>
</sst>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0.0000"/>
    <numFmt numFmtId="183" formatCode="0.00000"/>
    <numFmt numFmtId="184" formatCode="0.000000"/>
  </numFmts>
  <fonts count="43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PT Astra Serif"/>
      <family val="1"/>
    </font>
    <font>
      <b/>
      <sz val="10"/>
      <name val="PT Astra Serif"/>
      <family val="1"/>
    </font>
    <font>
      <b/>
      <sz val="12"/>
      <name val="PT Astra Serif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justify" vertical="center"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2" fillId="0" borderId="14" xfId="0" applyNumberFormat="1" applyFont="1" applyBorder="1" applyAlignment="1" applyProtection="1">
      <alignment horizontal="center" vertical="center" wrapText="1"/>
      <protection locked="0"/>
    </xf>
    <xf numFmtId="4" fontId="42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3" xfId="0" applyFont="1" applyFill="1" applyBorder="1" applyAlignment="1">
      <alignment horizontal="center" vertical="center" wrapText="1" shrinkToFit="1"/>
    </xf>
    <xf numFmtId="18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178" fontId="3" fillId="0" borderId="11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8" zoomScaleNormal="78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9" sqref="F29"/>
    </sheetView>
  </sheetViews>
  <sheetFormatPr defaultColWidth="9.125" defaultRowHeight="12.75"/>
  <cols>
    <col min="1" max="1" width="5.50390625" style="1" customWidth="1"/>
    <col min="2" max="2" width="41.75390625" style="1" customWidth="1"/>
    <col min="3" max="3" width="14.00390625" style="1" customWidth="1"/>
    <col min="4" max="8" width="9.125" style="1" customWidth="1"/>
    <col min="9" max="9" width="10.875" style="1" customWidth="1"/>
    <col min="10" max="10" width="10.50390625" style="1" customWidth="1"/>
    <col min="11" max="16384" width="9.125" style="1" customWidth="1"/>
  </cols>
  <sheetData>
    <row r="1" spans="2:10" ht="15">
      <c r="B1" s="49" t="s">
        <v>51</v>
      </c>
      <c r="C1" s="50"/>
      <c r="D1" s="50"/>
      <c r="E1" s="50"/>
      <c r="F1" s="50"/>
      <c r="G1" s="50"/>
      <c r="H1" s="50"/>
      <c r="I1" s="50"/>
      <c r="J1" s="50"/>
    </row>
    <row r="2" spans="3:10" ht="12.75">
      <c r="C2" s="2"/>
      <c r="D2" s="43"/>
      <c r="E2" s="43"/>
      <c r="F2" s="43"/>
      <c r="G2" s="43"/>
      <c r="H2" s="43"/>
      <c r="I2" s="43"/>
      <c r="J2" s="43"/>
    </row>
    <row r="3" spans="2:10" ht="12.75">
      <c r="B3" s="47" t="s">
        <v>58</v>
      </c>
      <c r="C3" s="48"/>
      <c r="D3" s="44"/>
      <c r="E3" s="44"/>
      <c r="F3" s="44"/>
      <c r="G3" s="44"/>
      <c r="H3" s="44"/>
      <c r="I3" s="44"/>
      <c r="J3" s="44"/>
    </row>
    <row r="4" spans="3:10" ht="12.75">
      <c r="C4" s="3"/>
      <c r="D4" s="45"/>
      <c r="E4" s="45"/>
      <c r="F4" s="45"/>
      <c r="G4" s="45"/>
      <c r="H4" s="45"/>
      <c r="I4" s="45"/>
      <c r="J4" s="45"/>
    </row>
    <row r="5" spans="1:10" s="38" customFormat="1" ht="12.75">
      <c r="A5" s="51"/>
      <c r="B5" s="46" t="s">
        <v>2</v>
      </c>
      <c r="C5" s="46" t="s">
        <v>3</v>
      </c>
      <c r="D5" s="30" t="s">
        <v>49</v>
      </c>
      <c r="E5" s="30" t="s">
        <v>50</v>
      </c>
      <c r="F5" s="53" t="s">
        <v>57</v>
      </c>
      <c r="G5" s="54"/>
      <c r="H5" s="54"/>
      <c r="I5" s="54"/>
      <c r="J5" s="55"/>
    </row>
    <row r="6" spans="1:10" s="38" customFormat="1" ht="25.5" customHeight="1">
      <c r="A6" s="52"/>
      <c r="B6" s="46"/>
      <c r="C6" s="46"/>
      <c r="D6" s="41" t="s">
        <v>5</v>
      </c>
      <c r="E6" s="41" t="s">
        <v>5</v>
      </c>
      <c r="F6" s="41" t="s">
        <v>52</v>
      </c>
      <c r="G6" s="41" t="s">
        <v>53</v>
      </c>
      <c r="H6" s="41" t="s">
        <v>54</v>
      </c>
      <c r="I6" s="41" t="s">
        <v>55</v>
      </c>
      <c r="J6" s="41" t="s">
        <v>56</v>
      </c>
    </row>
    <row r="7" spans="1:10" s="38" customFormat="1" ht="57.75" customHeight="1">
      <c r="A7" s="42"/>
      <c r="B7" s="46"/>
      <c r="C7" s="46"/>
      <c r="D7" s="42"/>
      <c r="E7" s="42"/>
      <c r="F7" s="42"/>
      <c r="G7" s="42"/>
      <c r="H7" s="42"/>
      <c r="I7" s="42"/>
      <c r="J7" s="42"/>
    </row>
    <row r="8" spans="1:10" ht="12.75">
      <c r="A8" s="7" t="s">
        <v>6</v>
      </c>
      <c r="B8" s="8" t="s">
        <v>16</v>
      </c>
      <c r="C8" s="8"/>
      <c r="D8" s="9"/>
      <c r="E8" s="9"/>
      <c r="F8" s="9"/>
      <c r="G8" s="9"/>
      <c r="H8" s="9"/>
      <c r="I8" s="9"/>
      <c r="J8" s="9"/>
    </row>
    <row r="9" spans="1:10" ht="12.75">
      <c r="A9" s="4" t="s">
        <v>17</v>
      </c>
      <c r="B9" s="10" t="s">
        <v>9</v>
      </c>
      <c r="C9" s="11" t="s">
        <v>7</v>
      </c>
      <c r="D9" s="6">
        <v>38.3</v>
      </c>
      <c r="E9" s="6">
        <v>38.7</v>
      </c>
      <c r="F9" s="39">
        <v>39</v>
      </c>
      <c r="G9" s="6">
        <v>38.5</v>
      </c>
      <c r="H9" s="39">
        <f>G9/F9*100</f>
        <v>98.71794871794873</v>
      </c>
      <c r="I9" s="39">
        <f>H9-100</f>
        <v>-1.2820512820512704</v>
      </c>
      <c r="J9" s="39">
        <f>G9/E9*100</f>
        <v>99.48320413436691</v>
      </c>
    </row>
    <row r="10" spans="1:10" ht="12.75">
      <c r="A10" s="30">
        <v>2</v>
      </c>
      <c r="B10" s="21" t="s">
        <v>18</v>
      </c>
      <c r="C10" s="33"/>
      <c r="D10" s="34"/>
      <c r="E10" s="34"/>
      <c r="F10" s="34"/>
      <c r="G10" s="34"/>
      <c r="H10" s="34"/>
      <c r="I10" s="34"/>
      <c r="J10" s="34"/>
    </row>
    <row r="11" spans="1:10" ht="64.5">
      <c r="A11" s="5" t="s">
        <v>19</v>
      </c>
      <c r="B11" s="12" t="s">
        <v>20</v>
      </c>
      <c r="C11" s="13" t="s">
        <v>41</v>
      </c>
      <c r="D11" s="35">
        <f>D13+D15+D17</f>
        <v>1220.6000000000001</v>
      </c>
      <c r="E11" s="35">
        <f>E13+E15+E17</f>
        <v>1608.7</v>
      </c>
      <c r="F11" s="35">
        <f>F13+F15+F17</f>
        <v>1583.6</v>
      </c>
      <c r="G11" s="35">
        <f>SUM(G13+G15+G17)</f>
        <v>3017.2000000000003</v>
      </c>
      <c r="H11" s="39">
        <f>G11/F11*100</f>
        <v>190.52791108865878</v>
      </c>
      <c r="I11" s="39">
        <f>H11-100</f>
        <v>90.52791108865878</v>
      </c>
      <c r="J11" s="39">
        <f>G11/E11*100</f>
        <v>187.55516876981414</v>
      </c>
    </row>
    <row r="12" spans="1:10" ht="12.75">
      <c r="A12" s="5" t="s">
        <v>21</v>
      </c>
      <c r="B12" s="12" t="s">
        <v>22</v>
      </c>
      <c r="C12" s="13" t="s">
        <v>0</v>
      </c>
      <c r="D12" s="5">
        <v>93.7</v>
      </c>
      <c r="E12" s="5">
        <v>122.6</v>
      </c>
      <c r="F12" s="35">
        <v>88.5</v>
      </c>
      <c r="G12" s="5">
        <v>171.2</v>
      </c>
      <c r="H12" s="39">
        <f aca="true" t="shared" si="0" ref="H12:H29">G12/F12*100</f>
        <v>193.4463276836158</v>
      </c>
      <c r="I12" s="39">
        <f aca="true" t="shared" si="1" ref="I12:I29">H12-100</f>
        <v>93.4463276836158</v>
      </c>
      <c r="J12" s="39">
        <f aca="true" t="shared" si="2" ref="J12:J29">G12/E12*100</f>
        <v>139.64110929853183</v>
      </c>
    </row>
    <row r="13" spans="1:10" ht="12.75">
      <c r="A13" s="5" t="s">
        <v>23</v>
      </c>
      <c r="B13" s="12" t="s">
        <v>24</v>
      </c>
      <c r="C13" s="13" t="s">
        <v>41</v>
      </c>
      <c r="D13" s="35">
        <v>729</v>
      </c>
      <c r="E13" s="35">
        <v>1056</v>
      </c>
      <c r="F13" s="35">
        <v>1024</v>
      </c>
      <c r="G13" s="5">
        <v>2447.8</v>
      </c>
      <c r="H13" s="39">
        <f t="shared" si="0"/>
        <v>239.04296875000003</v>
      </c>
      <c r="I13" s="39">
        <f t="shared" si="1"/>
        <v>139.04296875000003</v>
      </c>
      <c r="J13" s="39">
        <f t="shared" si="2"/>
        <v>231.79924242424246</v>
      </c>
    </row>
    <row r="14" spans="1:10" ht="12.75">
      <c r="A14" s="5" t="s">
        <v>25</v>
      </c>
      <c r="B14" s="12" t="s">
        <v>22</v>
      </c>
      <c r="C14" s="13" t="s">
        <v>0</v>
      </c>
      <c r="D14" s="5">
        <v>97</v>
      </c>
      <c r="E14" s="35">
        <v>132.3</v>
      </c>
      <c r="F14" s="5">
        <v>84.1</v>
      </c>
      <c r="G14" s="5">
        <v>209.6</v>
      </c>
      <c r="H14" s="39">
        <f t="shared" si="0"/>
        <v>249.2271105826397</v>
      </c>
      <c r="I14" s="39">
        <f t="shared" si="1"/>
        <v>149.2271105826397</v>
      </c>
      <c r="J14" s="39">
        <f t="shared" si="2"/>
        <v>158.4278155706727</v>
      </c>
    </row>
    <row r="15" spans="1:10" ht="25.5">
      <c r="A15" s="5" t="s">
        <v>26</v>
      </c>
      <c r="B15" s="12" t="s">
        <v>27</v>
      </c>
      <c r="C15" s="13" t="s">
        <v>41</v>
      </c>
      <c r="D15" s="35">
        <v>353.7</v>
      </c>
      <c r="E15" s="5">
        <v>413.3</v>
      </c>
      <c r="F15" s="5">
        <v>406.6</v>
      </c>
      <c r="G15" s="35">
        <v>412.4</v>
      </c>
      <c r="H15" s="39">
        <f t="shared" si="0"/>
        <v>101.42646335464829</v>
      </c>
      <c r="I15" s="39">
        <f t="shared" si="1"/>
        <v>1.4264633546482912</v>
      </c>
      <c r="J15" s="39">
        <f t="shared" si="2"/>
        <v>99.78224050326638</v>
      </c>
    </row>
    <row r="16" spans="1:10" ht="12.75">
      <c r="A16" s="5" t="s">
        <v>28</v>
      </c>
      <c r="B16" s="12" t="s">
        <v>22</v>
      </c>
      <c r="C16" s="13" t="s">
        <v>0</v>
      </c>
      <c r="D16" s="5">
        <v>85.7</v>
      </c>
      <c r="E16" s="5">
        <v>115.5</v>
      </c>
      <c r="F16" s="35">
        <v>93.7</v>
      </c>
      <c r="G16" s="5">
        <v>95.6</v>
      </c>
      <c r="H16" s="39">
        <f t="shared" si="0"/>
        <v>102.02774813233724</v>
      </c>
      <c r="I16" s="39">
        <f t="shared" si="1"/>
        <v>2.027748132337237</v>
      </c>
      <c r="J16" s="39">
        <f t="shared" si="2"/>
        <v>82.77056277056276</v>
      </c>
    </row>
    <row r="17" spans="1:10" ht="39">
      <c r="A17" s="5" t="s">
        <v>29</v>
      </c>
      <c r="B17" s="12" t="s">
        <v>30</v>
      </c>
      <c r="C17" s="13" t="s">
        <v>41</v>
      </c>
      <c r="D17" s="5">
        <v>137.9</v>
      </c>
      <c r="E17" s="5">
        <v>139.4</v>
      </c>
      <c r="F17" s="35">
        <v>153</v>
      </c>
      <c r="G17" s="35">
        <v>157</v>
      </c>
      <c r="H17" s="39">
        <f t="shared" si="0"/>
        <v>102.61437908496731</v>
      </c>
      <c r="I17" s="39">
        <f t="shared" si="1"/>
        <v>2.614379084967311</v>
      </c>
      <c r="J17" s="39">
        <f t="shared" si="2"/>
        <v>112.62553802008608</v>
      </c>
    </row>
    <row r="18" spans="1:10" ht="12.75">
      <c r="A18" s="5" t="s">
        <v>31</v>
      </c>
      <c r="B18" s="12" t="s">
        <v>22</v>
      </c>
      <c r="C18" s="13" t="s">
        <v>0</v>
      </c>
      <c r="D18" s="5">
        <v>95.3</v>
      </c>
      <c r="E18" s="5">
        <v>90.1</v>
      </c>
      <c r="F18" s="5">
        <v>105.3</v>
      </c>
      <c r="G18" s="5">
        <v>104.2</v>
      </c>
      <c r="H18" s="39">
        <f t="shared" si="0"/>
        <v>98.9553656220323</v>
      </c>
      <c r="I18" s="39">
        <f t="shared" si="1"/>
        <v>-1.0446343779676965</v>
      </c>
      <c r="J18" s="39">
        <f t="shared" si="2"/>
        <v>115.64927857935628</v>
      </c>
    </row>
    <row r="19" spans="1:10" ht="12.75">
      <c r="A19" s="30" t="s">
        <v>32</v>
      </c>
      <c r="B19" s="31" t="s">
        <v>33</v>
      </c>
      <c r="C19" s="32"/>
      <c r="D19" s="22"/>
      <c r="E19" s="22"/>
      <c r="F19" s="22"/>
      <c r="G19" s="22"/>
      <c r="H19" s="22"/>
      <c r="I19" s="22"/>
      <c r="J19" s="22"/>
    </row>
    <row r="20" spans="1:10" ht="39">
      <c r="A20" s="5" t="s">
        <v>34</v>
      </c>
      <c r="B20" s="12" t="s">
        <v>35</v>
      </c>
      <c r="C20" s="13" t="s">
        <v>41</v>
      </c>
      <c r="D20" s="36">
        <v>2651.2</v>
      </c>
      <c r="E20" s="36">
        <v>1652.6</v>
      </c>
      <c r="F20" s="36">
        <v>1753</v>
      </c>
      <c r="G20" s="36">
        <v>1971</v>
      </c>
      <c r="H20" s="39">
        <f t="shared" si="0"/>
        <v>112.43582430119794</v>
      </c>
      <c r="I20" s="39">
        <f t="shared" si="1"/>
        <v>12.43582430119794</v>
      </c>
      <c r="J20" s="39">
        <f t="shared" si="2"/>
        <v>119.26661019000365</v>
      </c>
    </row>
    <row r="21" spans="1:10" ht="12.75">
      <c r="A21" s="5"/>
      <c r="B21" s="37" t="s">
        <v>36</v>
      </c>
      <c r="C21" s="13" t="s">
        <v>0</v>
      </c>
      <c r="D21" s="5">
        <v>65.6</v>
      </c>
      <c r="E21" s="5">
        <v>59.4</v>
      </c>
      <c r="F21" s="5">
        <v>89.4</v>
      </c>
      <c r="G21" s="5">
        <v>104.1</v>
      </c>
      <c r="H21" s="39">
        <f t="shared" si="0"/>
        <v>116.44295302013421</v>
      </c>
      <c r="I21" s="39">
        <f t="shared" si="1"/>
        <v>16.442953020134212</v>
      </c>
      <c r="J21" s="39">
        <f t="shared" si="2"/>
        <v>175.25252525252523</v>
      </c>
    </row>
    <row r="22" spans="1:10" ht="25.5">
      <c r="A22" s="5" t="s">
        <v>37</v>
      </c>
      <c r="B22" s="12" t="s">
        <v>38</v>
      </c>
      <c r="C22" s="13" t="s">
        <v>42</v>
      </c>
      <c r="D22" s="5">
        <v>32.7</v>
      </c>
      <c r="E22" s="5">
        <v>19.6</v>
      </c>
      <c r="F22" s="5">
        <v>24.8</v>
      </c>
      <c r="G22" s="5">
        <v>20.2</v>
      </c>
      <c r="H22" s="39">
        <f t="shared" si="0"/>
        <v>81.4516129032258</v>
      </c>
      <c r="I22" s="39">
        <f t="shared" si="1"/>
        <v>-18.548387096774206</v>
      </c>
      <c r="J22" s="39">
        <f t="shared" si="2"/>
        <v>103.0612244897959</v>
      </c>
    </row>
    <row r="23" spans="1:10" ht="25.5">
      <c r="A23" s="5" t="s">
        <v>39</v>
      </c>
      <c r="B23" s="12" t="s">
        <v>40</v>
      </c>
      <c r="C23" s="13" t="s">
        <v>43</v>
      </c>
      <c r="D23" s="5">
        <v>28.2</v>
      </c>
      <c r="E23" s="5">
        <v>28.4</v>
      </c>
      <c r="F23" s="5">
        <v>28.6</v>
      </c>
      <c r="G23" s="5">
        <v>28.8</v>
      </c>
      <c r="H23" s="39">
        <f t="shared" si="0"/>
        <v>100.6993006993007</v>
      </c>
      <c r="I23" s="39">
        <f t="shared" si="1"/>
        <v>0.6993006993006929</v>
      </c>
      <c r="J23" s="39">
        <f t="shared" si="2"/>
        <v>101.40845070422534</v>
      </c>
    </row>
    <row r="24" spans="1:10" s="29" customFormat="1" ht="12.75">
      <c r="A24" s="14" t="s">
        <v>44</v>
      </c>
      <c r="B24" s="15" t="s">
        <v>10</v>
      </c>
      <c r="C24" s="16"/>
      <c r="D24" s="17"/>
      <c r="E24" s="17"/>
      <c r="F24" s="17"/>
      <c r="G24" s="17"/>
      <c r="H24" s="17"/>
      <c r="I24" s="17"/>
      <c r="J24" s="17"/>
    </row>
    <row r="25" spans="1:10" ht="39">
      <c r="A25" s="18"/>
      <c r="B25" s="19" t="s">
        <v>11</v>
      </c>
      <c r="C25" s="5" t="s">
        <v>12</v>
      </c>
      <c r="D25" s="6">
        <v>4.2</v>
      </c>
      <c r="E25" s="40">
        <v>4.4</v>
      </c>
      <c r="F25" s="6">
        <v>4.3</v>
      </c>
      <c r="G25" s="6">
        <v>4.4</v>
      </c>
      <c r="H25" s="39">
        <f t="shared" si="0"/>
        <v>102.32558139534885</v>
      </c>
      <c r="I25" s="39">
        <f t="shared" si="1"/>
        <v>2.3255813953488484</v>
      </c>
      <c r="J25" s="39">
        <f t="shared" si="2"/>
        <v>100</v>
      </c>
    </row>
    <row r="26" spans="1:10" s="29" customFormat="1" ht="12.75">
      <c r="A26" s="20" t="s">
        <v>45</v>
      </c>
      <c r="B26" s="21" t="s">
        <v>8</v>
      </c>
      <c r="C26" s="22"/>
      <c r="D26" s="7"/>
      <c r="E26" s="7"/>
      <c r="F26" s="7"/>
      <c r="G26" s="7"/>
      <c r="H26" s="7"/>
      <c r="I26" s="7"/>
      <c r="J26" s="7"/>
    </row>
    <row r="27" spans="1:10" ht="12.75">
      <c r="A27" s="18" t="s">
        <v>46</v>
      </c>
      <c r="B27" s="23" t="s">
        <v>13</v>
      </c>
      <c r="C27" s="24" t="s">
        <v>4</v>
      </c>
      <c r="D27" s="6">
        <v>24.45</v>
      </c>
      <c r="E27" s="6">
        <v>26.56</v>
      </c>
      <c r="F27" s="6">
        <v>26.6</v>
      </c>
      <c r="G27" s="6">
        <v>26.6</v>
      </c>
      <c r="H27" s="39">
        <f t="shared" si="0"/>
        <v>100</v>
      </c>
      <c r="I27" s="39">
        <f t="shared" si="1"/>
        <v>0</v>
      </c>
      <c r="J27" s="39">
        <f t="shared" si="2"/>
        <v>100.15060240963855</v>
      </c>
    </row>
    <row r="28" spans="1:10" ht="25.5">
      <c r="A28" s="18" t="s">
        <v>47</v>
      </c>
      <c r="B28" s="23" t="s">
        <v>1</v>
      </c>
      <c r="C28" s="24" t="s">
        <v>0</v>
      </c>
      <c r="D28" s="25">
        <v>3.14</v>
      </c>
      <c r="E28" s="26">
        <v>0.73</v>
      </c>
      <c r="F28" s="26">
        <v>0.73</v>
      </c>
      <c r="G28" s="26">
        <v>0.6</v>
      </c>
      <c r="H28" s="39">
        <f t="shared" si="0"/>
        <v>82.1917808219178</v>
      </c>
      <c r="I28" s="39">
        <f t="shared" si="1"/>
        <v>-17.808219178082197</v>
      </c>
      <c r="J28" s="39">
        <f t="shared" si="2"/>
        <v>82.1917808219178</v>
      </c>
    </row>
    <row r="29" spans="1:10" ht="36" customHeight="1">
      <c r="A29" s="18" t="s">
        <v>48</v>
      </c>
      <c r="B29" s="19" t="s">
        <v>14</v>
      </c>
      <c r="C29" s="5" t="s">
        <v>15</v>
      </c>
      <c r="D29" s="27">
        <v>103.1</v>
      </c>
      <c r="E29" s="28">
        <v>101.7</v>
      </c>
      <c r="F29" s="28">
        <v>100.3</v>
      </c>
      <c r="G29" s="28">
        <v>96.5</v>
      </c>
      <c r="H29" s="39">
        <f t="shared" si="0"/>
        <v>96.21136590229312</v>
      </c>
      <c r="I29" s="39">
        <f t="shared" si="1"/>
        <v>-3.7886340977068755</v>
      </c>
      <c r="J29" s="39">
        <f t="shared" si="2"/>
        <v>94.88692232055064</v>
      </c>
    </row>
  </sheetData>
  <sheetProtection/>
  <mergeCells count="16">
    <mergeCell ref="B1:J1"/>
    <mergeCell ref="A5:A7"/>
    <mergeCell ref="F5:J5"/>
    <mergeCell ref="J6:J7"/>
    <mergeCell ref="B5:B7"/>
    <mergeCell ref="C5:C7"/>
    <mergeCell ref="D6:D7"/>
    <mergeCell ref="E6:E7"/>
    <mergeCell ref="F6:F7"/>
    <mergeCell ref="B3:C3"/>
    <mergeCell ref="G6:G7"/>
    <mergeCell ref="H6:H7"/>
    <mergeCell ref="I6:I7"/>
    <mergeCell ref="D2:J2"/>
    <mergeCell ref="D3:J3"/>
    <mergeCell ref="D4:J4"/>
  </mergeCells>
  <printOptions/>
  <pageMargins left="0.2362204724409449" right="0.03937007874015748" top="0.35433070866141736" bottom="0.35433070866141736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Пивоварчик Лидия Геннадьевна</cp:lastModifiedBy>
  <cp:lastPrinted>2019-05-28T11:54:49Z</cp:lastPrinted>
  <dcterms:created xsi:type="dcterms:W3CDTF">2013-05-25T16:45:04Z</dcterms:created>
  <dcterms:modified xsi:type="dcterms:W3CDTF">2023-07-31T05:35:35Z</dcterms:modified>
  <cp:category/>
  <cp:version/>
  <cp:contentType/>
  <cp:contentStatus/>
</cp:coreProperties>
</file>