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9675" activeTab="0"/>
  </bookViews>
  <sheets>
    <sheet name="Лист1" sheetId="1" r:id="rId1"/>
    <sheet name="Лист2" sheetId="2" r:id="rId2"/>
    <sheet name="Лист2 (2)" sheetId="3" r:id="rId3"/>
    <sheet name="Лист2 (3)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ООО Торговый Дом на Невском</t>
        </r>
      </text>
    </comment>
    <comment ref="H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ИП Барсуков</t>
        </r>
      </text>
    </comment>
    <comment ref="I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ООО Музтрейд
</t>
        </r>
      </text>
    </comment>
  </commentList>
</comments>
</file>

<file path=xl/sharedStrings.xml><?xml version="1.0" encoding="utf-8"?>
<sst xmlns="http://schemas.openxmlformats.org/spreadsheetml/2006/main" count="216" uniqueCount="81">
  <si>
    <t>Объект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</si>
  <si>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</si>
  <si>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</si>
  <si>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</si>
  <si>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</si>
  <si>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</si>
  <si>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</si>
  <si>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</si>
  <si>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</si>
  <si>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</si>
  <si>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IV. ОБОСНОВАНИЕ НАЧАЛЬНОЙ (МАКСИМАЛЬНОЙ) ЦЕНЫ 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</si>
  <si>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</si>
  <si>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четверг</t>
  </si>
  <si>
    <t>суббота</t>
  </si>
  <si>
    <t>воскресенье</t>
  </si>
  <si>
    <t>18:00-20:00</t>
  </si>
  <si>
    <t>15:00-18:00</t>
  </si>
  <si>
    <t>12:00-15:00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</si>
  <si>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</si>
  <si>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</si>
  <si>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</si>
  <si>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</si>
  <si>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</si>
  <si>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</si>
  <si>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</si>
  <si>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</si>
  <si>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</si>
  <si>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04; 11; 18; 25</t>
  </si>
  <si>
    <t>06; 13; 20; 27</t>
  </si>
  <si>
    <t>07; 14; 21; 28</t>
  </si>
  <si>
    <t>03; 10; 17; 24; 31</t>
  </si>
  <si>
    <t>05; 12; 19; 26</t>
  </si>
  <si>
    <t xml:space="preserve">02; 09; 16; 23; 30 </t>
  </si>
  <si>
    <t xml:space="preserve">03; 10; 17; 24; </t>
  </si>
  <si>
    <t>08; 15; 22; 29</t>
  </si>
  <si>
    <t>05; 19; 26</t>
  </si>
  <si>
    <t>15; 22; 29</t>
  </si>
  <si>
    <t>01; 08; 15; 22; 29</t>
  </si>
  <si>
    <t>03; 10; 17; 24</t>
  </si>
  <si>
    <t>01; 08; 15; 22</t>
  </si>
  <si>
    <t>Кол-во часов в месяц</t>
  </si>
  <si>
    <t>Даты</t>
  </si>
  <si>
    <t>Кол-во часов</t>
  </si>
  <si>
    <t>Расписание работы учреждения по ул. Агиришская, 3</t>
  </si>
  <si>
    <t>Описание объекта закупки</t>
  </si>
  <si>
    <t>понедельник</t>
  </si>
  <si>
    <t>Январь</t>
  </si>
  <si>
    <t>16:00 - 19:00</t>
  </si>
  <si>
    <t>вторник</t>
  </si>
  <si>
    <t>среда</t>
  </si>
  <si>
    <t>16:00 - 20:00</t>
  </si>
  <si>
    <t>12:00 - 20:00</t>
  </si>
  <si>
    <t>12:00 - 18:00</t>
  </si>
  <si>
    <t>09,16,23,30</t>
  </si>
  <si>
    <t>10,17,24,31</t>
  </si>
  <si>
    <t>11,18,25</t>
  </si>
  <si>
    <t>12,19,26</t>
  </si>
  <si>
    <t>14,21,28</t>
  </si>
  <si>
    <t>15,22,29</t>
  </si>
  <si>
    <t>3 ч</t>
  </si>
  <si>
    <t>4 ч</t>
  </si>
  <si>
    <t>8 ч</t>
  </si>
  <si>
    <t>6 ч</t>
  </si>
  <si>
    <t>кол-дней</t>
  </si>
  <si>
    <t>7 ч</t>
  </si>
  <si>
    <t>13:00 - 20:00</t>
  </si>
  <si>
    <t>14:00 - 18:00</t>
  </si>
  <si>
    <t>Пианино</t>
  </si>
  <si>
    <t>шт</t>
  </si>
  <si>
    <t>Поставка пианино</t>
  </si>
  <si>
    <t>цена за 1 шт., руб</t>
  </si>
  <si>
    <t xml:space="preserve">Количество </t>
  </si>
  <si>
    <t>Контрактный управляющий                                                                              А.А. Горелик</t>
  </si>
  <si>
    <t xml:space="preserve"> Используя значение ценовой информации с сайтов поставщиков о стоимости товаров, определен коэффициент вариации, который составляет &lt;33%. Коэффициент вариации показывает однородность совокупности значений выявленных цен, используемых в расчете НМЦК, следовательно, отсутствует необходимость в дополнительном анализе рынка цен.</t>
  </si>
  <si>
    <t>Поставщик №1  ком. предл. вход. 1748 от 25.1.2020</t>
  </si>
  <si>
    <t>Поставщик №2  ком. предл. вход. 1767 от 30.11.2020</t>
  </si>
  <si>
    <t>Поставщик №3 ком. предл. Вход. 1749 от 25.11.2020</t>
  </si>
  <si>
    <t>"Поставка пианино"</t>
  </si>
  <si>
    <t>Дата подготовки обоснования начальной (максимальной) цены гражданско-правового договора: 30.11.2020 г.</t>
  </si>
  <si>
    <r>
      <t xml:space="preserve">Обоснование выбранного метода обоснования начальной (максимальной) цены  </t>
    </r>
    <r>
      <rPr>
        <sz val="10"/>
        <color indexed="10"/>
        <rFont val="Times New Roman"/>
        <family val="1"/>
      </rPr>
      <t>гражданско-правового договора</t>
    </r>
    <r>
      <rPr>
        <sz val="10"/>
        <rFont val="Times New Roman"/>
        <family val="1"/>
      </rPr>
      <t xml:space="preserve">: метод сопоставимых рыночных цен (анализа рынка) является приоритетным для определения  и обоснования начальной (максимальной) цены  </t>
    </r>
    <r>
      <rPr>
        <sz val="10"/>
        <color indexed="10"/>
        <rFont val="Times New Roman"/>
        <family val="1"/>
      </rPr>
      <t>гражданско-правового договора</t>
    </r>
  </si>
  <si>
    <r>
      <t xml:space="preserve">Начальная (максимальная) цена </t>
    </r>
    <r>
      <rPr>
        <b/>
        <sz val="10"/>
        <color indexed="10"/>
        <rFont val="Times New Roman"/>
        <family val="1"/>
      </rPr>
      <t>гражданско-правового договора</t>
    </r>
    <r>
      <rPr>
        <b/>
        <sz val="10"/>
        <rFont val="Times New Roman"/>
        <family val="1"/>
      </rPr>
      <t xml:space="preserve">**, руб. 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</si>
</sst>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47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13</xdr:row>
      <xdr:rowOff>57150</xdr:rowOff>
    </xdr:from>
    <xdr:to>
      <xdr:col>2</xdr:col>
      <xdr:colOff>600075</xdr:colOff>
      <xdr:row>15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36245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7" zoomScaleNormal="87" workbookViewId="0" topLeftCell="A1">
      <selection activeCell="F19" sqref="F19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9.00390625" style="0" customWidth="1"/>
    <col min="4" max="4" width="12.421875" style="0" customWidth="1"/>
    <col min="5" max="5" width="28.00390625" style="0" customWidth="1"/>
    <col min="7" max="7" width="11.00390625" style="0" customWidth="1"/>
    <col min="8" max="8" width="10.7109375" style="0" customWidth="1"/>
    <col min="9" max="9" width="10.421875" style="0" customWidth="1"/>
    <col min="10" max="10" width="11.7109375" style="0" customWidth="1"/>
    <col min="12" max="12" width="18.57421875" style="0" customWidth="1"/>
  </cols>
  <sheetData>
    <row r="1" spans="1:12" ht="12.75">
      <c r="A1" s="41" t="s">
        <v>10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>
      <c r="A2" s="22" t="s">
        <v>77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" t="s">
        <v>78</v>
      </c>
      <c r="B3" s="2"/>
      <c r="C3" s="2"/>
      <c r="D3" s="2"/>
      <c r="E3" s="3"/>
      <c r="F3" s="3"/>
      <c r="G3" s="3"/>
      <c r="H3" s="2"/>
      <c r="I3" s="2"/>
      <c r="J3" s="2"/>
      <c r="K3" s="2"/>
      <c r="L3" s="2"/>
    </row>
    <row r="4" spans="1:12" ht="12.75">
      <c r="A4" s="23" t="s">
        <v>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30.75" customHeight="1">
      <c r="A5" s="24" t="s">
        <v>79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2.75">
      <c r="A6" s="23" t="s">
        <v>11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25" t="s">
        <v>4</v>
      </c>
      <c r="B8" s="25" t="s">
        <v>0</v>
      </c>
      <c r="C8" s="26" t="s">
        <v>5</v>
      </c>
      <c r="D8" s="25" t="s">
        <v>71</v>
      </c>
      <c r="E8" s="25" t="s">
        <v>44</v>
      </c>
      <c r="F8" s="25" t="s">
        <v>3</v>
      </c>
      <c r="G8" s="28" t="s">
        <v>1</v>
      </c>
      <c r="H8" s="29"/>
      <c r="I8" s="29"/>
      <c r="J8" s="30" t="s">
        <v>70</v>
      </c>
      <c r="K8" s="25" t="s">
        <v>2</v>
      </c>
      <c r="L8" s="25" t="s">
        <v>8</v>
      </c>
    </row>
    <row r="9" spans="1:12" ht="140.25" customHeight="1">
      <c r="A9" s="25"/>
      <c r="B9" s="25"/>
      <c r="C9" s="27"/>
      <c r="D9" s="25"/>
      <c r="E9" s="25"/>
      <c r="F9" s="25"/>
      <c r="G9" s="5" t="s">
        <v>74</v>
      </c>
      <c r="H9" s="5" t="s">
        <v>75</v>
      </c>
      <c r="I9" s="5" t="s">
        <v>76</v>
      </c>
      <c r="J9" s="31"/>
      <c r="K9" s="25"/>
      <c r="L9" s="25"/>
    </row>
    <row r="10" spans="1:12" ht="12.75">
      <c r="A10" s="4">
        <v>1</v>
      </c>
      <c r="B10" s="6">
        <v>2</v>
      </c>
      <c r="C10" s="4">
        <v>3</v>
      </c>
      <c r="D10" s="6">
        <v>4</v>
      </c>
      <c r="E10" s="4">
        <v>5</v>
      </c>
      <c r="F10" s="6">
        <v>6</v>
      </c>
      <c r="G10" s="4">
        <v>7</v>
      </c>
      <c r="H10" s="6">
        <v>8</v>
      </c>
      <c r="I10" s="4">
        <v>9</v>
      </c>
      <c r="J10" s="4">
        <v>10</v>
      </c>
      <c r="K10" s="6">
        <v>11</v>
      </c>
      <c r="L10" s="4">
        <v>12</v>
      </c>
    </row>
    <row r="11" spans="1:12" ht="45.75" customHeight="1">
      <c r="A11" s="4">
        <v>1</v>
      </c>
      <c r="B11" s="6" t="s">
        <v>67</v>
      </c>
      <c r="C11" s="6" t="s">
        <v>68</v>
      </c>
      <c r="D11" s="7">
        <v>10</v>
      </c>
      <c r="E11" s="20" t="s">
        <v>69</v>
      </c>
      <c r="F11" s="8">
        <v>3</v>
      </c>
      <c r="G11" s="40">
        <v>572250</v>
      </c>
      <c r="H11" s="40">
        <v>572000</v>
      </c>
      <c r="I11" s="40">
        <v>572200</v>
      </c>
      <c r="J11" s="9">
        <f>(G11+H11+I11)/3</f>
        <v>572150</v>
      </c>
      <c r="K11" s="10">
        <f>STDEVA(G11:I11)/(SUM(G11:I11)/COUNTIF(G11:I11,"&gt;0"))</f>
        <v>0.0002312113354072001</v>
      </c>
      <c r="L11" s="9">
        <f>J11*D11</f>
        <v>5721500</v>
      </c>
    </row>
    <row r="12" spans="1:12" ht="12.75">
      <c r="A12" s="32" t="s">
        <v>80</v>
      </c>
      <c r="B12" s="33"/>
      <c r="C12" s="33"/>
      <c r="D12" s="33"/>
      <c r="E12" s="34"/>
      <c r="F12" s="33"/>
      <c r="G12" s="33"/>
      <c r="H12" s="33"/>
      <c r="I12" s="33"/>
      <c r="J12" s="33"/>
      <c r="K12" s="35"/>
      <c r="L12" s="11">
        <f>SUM(L11:L11)</f>
        <v>5721500</v>
      </c>
    </row>
    <row r="13" spans="1:12" ht="12.75">
      <c r="A13" s="1" t="s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8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93.75" customHeight="1">
      <c r="A17" s="24" t="s">
        <v>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69.75" customHeight="1">
      <c r="A18" s="19"/>
      <c r="B18" s="21" t="s">
        <v>73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 t="s">
        <v>72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sheetProtection/>
  <mergeCells count="18">
    <mergeCell ref="E8:E9"/>
    <mergeCell ref="A17:L17"/>
    <mergeCell ref="F8:F9"/>
    <mergeCell ref="G8:I8"/>
    <mergeCell ref="J8:J9"/>
    <mergeCell ref="K8:K9"/>
    <mergeCell ref="L8:L9"/>
    <mergeCell ref="A12:K12"/>
    <mergeCell ref="B18:L18"/>
    <mergeCell ref="A1:L1"/>
    <mergeCell ref="A2:L2"/>
    <mergeCell ref="A4:L4"/>
    <mergeCell ref="A5:L5"/>
    <mergeCell ref="A6:L6"/>
    <mergeCell ref="A8:A9"/>
    <mergeCell ref="B8:B9"/>
    <mergeCell ref="C8:C9"/>
    <mergeCell ref="D8:D9"/>
  </mergeCells>
  <printOptions/>
  <pageMargins left="0.2362204724409449" right="0.2362204724409449" top="0.325" bottom="0.15748031496062992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4.7109375" style="0" customWidth="1"/>
    <col min="2" max="2" width="11.8515625" style="0" customWidth="1"/>
    <col min="3" max="3" width="15.57421875" style="0" customWidth="1"/>
    <col min="4" max="4" width="8.421875" style="0" customWidth="1"/>
    <col min="5" max="5" width="15.8515625" style="0" customWidth="1"/>
    <col min="6" max="6" width="7.57421875" style="0" customWidth="1"/>
    <col min="7" max="7" width="16.00390625" style="0" customWidth="1"/>
    <col min="8" max="8" width="7.421875" style="0" customWidth="1"/>
    <col min="9" max="9" width="16.28125" style="0" customWidth="1"/>
    <col min="10" max="10" width="8.140625" style="0" customWidth="1"/>
  </cols>
  <sheetData>
    <row r="2" spans="1:10" ht="12.75">
      <c r="A2" s="36" t="s">
        <v>43</v>
      </c>
      <c r="B2" s="37"/>
      <c r="C2" s="37"/>
      <c r="D2" s="37"/>
      <c r="E2" s="37"/>
      <c r="F2" s="37"/>
      <c r="G2" s="37"/>
      <c r="H2" s="37"/>
      <c r="I2" s="37"/>
      <c r="J2" s="37"/>
    </row>
    <row r="5" spans="1:10" ht="12.75">
      <c r="A5" s="12"/>
      <c r="B5" s="12"/>
      <c r="C5" s="17" t="s">
        <v>19</v>
      </c>
      <c r="D5" s="18"/>
      <c r="E5" s="17" t="s">
        <v>20</v>
      </c>
      <c r="F5" s="18"/>
      <c r="G5" s="38" t="s">
        <v>21</v>
      </c>
      <c r="H5" s="39"/>
      <c r="I5" s="12" t="s">
        <v>22</v>
      </c>
      <c r="J5" s="12"/>
    </row>
    <row r="6" spans="1:10" ht="31.5" customHeight="1">
      <c r="A6" s="12"/>
      <c r="B6" s="12"/>
      <c r="C6" s="13" t="s">
        <v>41</v>
      </c>
      <c r="D6" s="14" t="s">
        <v>42</v>
      </c>
      <c r="E6" s="13" t="s">
        <v>41</v>
      </c>
      <c r="F6" s="14" t="s">
        <v>42</v>
      </c>
      <c r="G6" s="13" t="s">
        <v>41</v>
      </c>
      <c r="H6" s="14" t="s">
        <v>42</v>
      </c>
      <c r="I6" s="13" t="s">
        <v>41</v>
      </c>
      <c r="J6" s="14" t="s">
        <v>42</v>
      </c>
    </row>
    <row r="7" spans="1:10" ht="25.5">
      <c r="A7" s="16" t="s">
        <v>12</v>
      </c>
      <c r="B7" s="12" t="s">
        <v>15</v>
      </c>
      <c r="C7" s="12" t="s">
        <v>30</v>
      </c>
      <c r="D7" s="12">
        <v>10</v>
      </c>
      <c r="E7" s="12" t="s">
        <v>29</v>
      </c>
      <c r="F7" s="12">
        <v>8</v>
      </c>
      <c r="G7" s="12" t="s">
        <v>31</v>
      </c>
      <c r="H7" s="12">
        <v>8</v>
      </c>
      <c r="I7" s="12" t="s">
        <v>32</v>
      </c>
      <c r="J7" s="12">
        <v>10</v>
      </c>
    </row>
    <row r="8" spans="1:10" ht="12.75">
      <c r="A8" s="16" t="s">
        <v>13</v>
      </c>
      <c r="B8" s="12" t="s">
        <v>16</v>
      </c>
      <c r="C8" s="12" t="s">
        <v>31</v>
      </c>
      <c r="D8" s="12">
        <v>12</v>
      </c>
      <c r="E8" s="12" t="s">
        <v>32</v>
      </c>
      <c r="F8" s="12">
        <v>15</v>
      </c>
      <c r="G8" s="12" t="s">
        <v>29</v>
      </c>
      <c r="H8" s="12">
        <v>12</v>
      </c>
      <c r="I8" s="12" t="s">
        <v>27</v>
      </c>
      <c r="J8" s="12">
        <v>12</v>
      </c>
    </row>
    <row r="9" spans="1:10" ht="12.75">
      <c r="A9" s="16" t="s">
        <v>14</v>
      </c>
      <c r="B9" s="12" t="s">
        <v>17</v>
      </c>
      <c r="C9" s="12" t="s">
        <v>28</v>
      </c>
      <c r="D9" s="12">
        <v>12</v>
      </c>
      <c r="E9" s="12" t="s">
        <v>33</v>
      </c>
      <c r="F9" s="12">
        <v>12</v>
      </c>
      <c r="G9" s="12" t="s">
        <v>34</v>
      </c>
      <c r="H9" s="12">
        <v>12</v>
      </c>
      <c r="I9" s="12" t="s">
        <v>35</v>
      </c>
      <c r="J9" s="12">
        <v>9</v>
      </c>
    </row>
    <row r="10" spans="1:10" ht="25.5">
      <c r="A10" s="16" t="s">
        <v>40</v>
      </c>
      <c r="B10" s="12"/>
      <c r="C10" s="12"/>
      <c r="D10" s="12">
        <f>SUM(D7:D9)</f>
        <v>34</v>
      </c>
      <c r="E10" s="12"/>
      <c r="F10" s="12">
        <f>SUM(F7:F9)</f>
        <v>35</v>
      </c>
      <c r="G10" s="12"/>
      <c r="H10" s="12">
        <f>SUM(H7:H9)</f>
        <v>32</v>
      </c>
      <c r="I10" s="12"/>
      <c r="J10" s="12">
        <f>SUM(J7:J9)</f>
        <v>31</v>
      </c>
    </row>
    <row r="11" spans="1:10" ht="12.7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.7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>
      <c r="A14" s="15"/>
      <c r="B14" s="15"/>
      <c r="C14" s="15"/>
      <c r="D14" s="15"/>
      <c r="E14" s="15"/>
      <c r="F14" s="15"/>
      <c r="G14" s="15"/>
      <c r="H14" s="15"/>
      <c r="I14" s="15"/>
      <c r="J14" s="15"/>
    </row>
  </sheetData>
  <sheetProtection/>
  <mergeCells count="2">
    <mergeCell ref="A2:J2"/>
    <mergeCell ref="G5:H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3" width="14.7109375" style="0" customWidth="1"/>
    <col min="4" max="4" width="8.7109375" style="0" customWidth="1"/>
    <col min="5" max="5" width="11.8515625" style="0" customWidth="1"/>
    <col min="6" max="6" width="15.57421875" style="0" customWidth="1"/>
    <col min="7" max="7" width="8.421875" style="0" customWidth="1"/>
    <col min="8" max="8" width="15.8515625" style="0" customWidth="1"/>
    <col min="9" max="9" width="7.57421875" style="0" customWidth="1"/>
    <col min="10" max="10" width="16.00390625" style="0" customWidth="1"/>
    <col min="11" max="11" width="7.421875" style="0" customWidth="1"/>
    <col min="12" max="12" width="16.28125" style="0" customWidth="1"/>
    <col min="13" max="13" width="8.140625" style="0" customWidth="1"/>
    <col min="14" max="14" width="13.7109375" style="0" customWidth="1"/>
    <col min="15" max="15" width="7.7109375" style="0" customWidth="1"/>
  </cols>
  <sheetData>
    <row r="2" spans="1:15" ht="12.75">
      <c r="A2" s="36" t="s">
        <v>43</v>
      </c>
      <c r="B2" s="36"/>
      <c r="C2" s="36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5" spans="1:15" ht="12.75">
      <c r="A5" s="12"/>
      <c r="B5" s="12" t="s">
        <v>46</v>
      </c>
      <c r="C5" s="12"/>
      <c r="D5" s="12"/>
      <c r="E5" s="12"/>
      <c r="F5" s="17" t="s">
        <v>18</v>
      </c>
      <c r="G5" s="18"/>
      <c r="H5" s="17" t="s">
        <v>19</v>
      </c>
      <c r="I5" s="18"/>
      <c r="J5" s="17" t="s">
        <v>20</v>
      </c>
      <c r="K5" s="18"/>
      <c r="L5" s="38" t="s">
        <v>21</v>
      </c>
      <c r="M5" s="39"/>
      <c r="N5" s="12" t="s">
        <v>22</v>
      </c>
      <c r="O5" s="12"/>
    </row>
    <row r="6" spans="1:15" ht="31.5" customHeight="1">
      <c r="A6" s="12"/>
      <c r="B6" s="12"/>
      <c r="C6" s="12"/>
      <c r="D6" s="12"/>
      <c r="E6" s="12"/>
      <c r="F6" s="13" t="s">
        <v>41</v>
      </c>
      <c r="G6" s="14" t="s">
        <v>42</v>
      </c>
      <c r="H6" s="13" t="s">
        <v>63</v>
      </c>
      <c r="I6" s="14" t="s">
        <v>42</v>
      </c>
      <c r="J6" s="13" t="s">
        <v>41</v>
      </c>
      <c r="K6" s="14" t="s">
        <v>42</v>
      </c>
      <c r="L6" s="13" t="s">
        <v>41</v>
      </c>
      <c r="M6" s="14" t="s">
        <v>42</v>
      </c>
      <c r="N6" s="13" t="s">
        <v>41</v>
      </c>
      <c r="O6" s="14" t="s">
        <v>42</v>
      </c>
    </row>
    <row r="7" spans="1:15" ht="31.5" customHeight="1">
      <c r="A7" s="12" t="s">
        <v>45</v>
      </c>
      <c r="B7" s="12" t="s">
        <v>47</v>
      </c>
      <c r="C7" s="12" t="s">
        <v>53</v>
      </c>
      <c r="D7" s="12">
        <v>12</v>
      </c>
      <c r="E7" s="12" t="s">
        <v>59</v>
      </c>
      <c r="F7" s="13">
        <v>4</v>
      </c>
      <c r="G7" s="14">
        <v>12</v>
      </c>
      <c r="H7" s="13">
        <v>4</v>
      </c>
      <c r="I7" s="14">
        <v>12</v>
      </c>
      <c r="J7" s="13">
        <v>4</v>
      </c>
      <c r="K7" s="14">
        <v>12</v>
      </c>
      <c r="L7" s="13">
        <v>4</v>
      </c>
      <c r="M7" s="14">
        <v>12</v>
      </c>
      <c r="N7" s="13"/>
      <c r="O7" s="14"/>
    </row>
    <row r="8" spans="1:15" ht="31.5" customHeight="1">
      <c r="A8" s="12" t="s">
        <v>48</v>
      </c>
      <c r="B8" s="12" t="s">
        <v>47</v>
      </c>
      <c r="C8" s="12" t="s">
        <v>54</v>
      </c>
      <c r="D8" s="12">
        <v>12</v>
      </c>
      <c r="E8" s="12" t="s">
        <v>59</v>
      </c>
      <c r="F8" s="13">
        <v>4</v>
      </c>
      <c r="G8" s="14">
        <v>12</v>
      </c>
      <c r="H8" s="13">
        <v>4</v>
      </c>
      <c r="I8" s="14">
        <v>12</v>
      </c>
      <c r="J8" s="13">
        <v>4</v>
      </c>
      <c r="K8" s="14">
        <v>12</v>
      </c>
      <c r="L8" s="13">
        <v>4</v>
      </c>
      <c r="M8" s="14">
        <v>12</v>
      </c>
      <c r="N8" s="13"/>
      <c r="O8" s="14"/>
    </row>
    <row r="9" spans="1:15" ht="31.5" customHeight="1">
      <c r="A9" s="12" t="s">
        <v>49</v>
      </c>
      <c r="B9" s="12" t="s">
        <v>47</v>
      </c>
      <c r="C9" s="12" t="s">
        <v>55</v>
      </c>
      <c r="D9" s="12">
        <v>12</v>
      </c>
      <c r="E9" s="12" t="s">
        <v>59</v>
      </c>
      <c r="F9" s="13">
        <v>4</v>
      </c>
      <c r="G9" s="14">
        <v>12</v>
      </c>
      <c r="H9" s="13">
        <v>4</v>
      </c>
      <c r="I9" s="14">
        <v>12</v>
      </c>
      <c r="J9" s="13">
        <v>4</v>
      </c>
      <c r="K9" s="14">
        <v>12</v>
      </c>
      <c r="L9" s="13">
        <v>5</v>
      </c>
      <c r="M9" s="14">
        <v>15</v>
      </c>
      <c r="N9" s="13"/>
      <c r="O9" s="14"/>
    </row>
    <row r="10" spans="1:15" ht="12.75">
      <c r="A10" s="16" t="s">
        <v>12</v>
      </c>
      <c r="B10" s="12" t="s">
        <v>50</v>
      </c>
      <c r="C10" s="12" t="s">
        <v>56</v>
      </c>
      <c r="D10" s="16">
        <v>12</v>
      </c>
      <c r="E10" s="12" t="s">
        <v>60</v>
      </c>
      <c r="F10" s="12">
        <v>3</v>
      </c>
      <c r="G10" s="12">
        <v>12</v>
      </c>
      <c r="H10" s="12">
        <v>5</v>
      </c>
      <c r="I10" s="12">
        <v>20</v>
      </c>
      <c r="J10" s="12">
        <v>4</v>
      </c>
      <c r="K10" s="12">
        <v>16</v>
      </c>
      <c r="L10" s="12">
        <v>4</v>
      </c>
      <c r="M10" s="12">
        <v>16</v>
      </c>
      <c r="N10" s="12"/>
      <c r="O10" s="12"/>
    </row>
    <row r="11" spans="1:15" ht="12.75">
      <c r="A11" s="16" t="s">
        <v>13</v>
      </c>
      <c r="B11" s="12" t="s">
        <v>51</v>
      </c>
      <c r="C11" s="12" t="s">
        <v>57</v>
      </c>
      <c r="D11" s="16">
        <v>24</v>
      </c>
      <c r="E11" s="12" t="s">
        <v>61</v>
      </c>
      <c r="F11" s="12">
        <v>4</v>
      </c>
      <c r="G11" s="12">
        <v>32</v>
      </c>
      <c r="H11" s="12">
        <v>4</v>
      </c>
      <c r="I11" s="12">
        <v>32</v>
      </c>
      <c r="J11" s="12">
        <v>5</v>
      </c>
      <c r="K11" s="12">
        <v>40</v>
      </c>
      <c r="L11" s="12">
        <v>4</v>
      </c>
      <c r="M11" s="12">
        <v>32</v>
      </c>
      <c r="N11" s="12"/>
      <c r="O11" s="12"/>
    </row>
    <row r="12" spans="1:15" ht="12.75">
      <c r="A12" s="16" t="s">
        <v>14</v>
      </c>
      <c r="B12" s="12" t="s">
        <v>52</v>
      </c>
      <c r="C12" s="12" t="s">
        <v>58</v>
      </c>
      <c r="D12" s="16">
        <v>18</v>
      </c>
      <c r="E12" s="12" t="s">
        <v>62</v>
      </c>
      <c r="F12" s="12">
        <v>4</v>
      </c>
      <c r="G12" s="12">
        <v>28</v>
      </c>
      <c r="H12" s="12">
        <v>4</v>
      </c>
      <c r="I12" s="12">
        <v>28</v>
      </c>
      <c r="J12" s="12">
        <v>5</v>
      </c>
      <c r="K12" s="12">
        <v>30</v>
      </c>
      <c r="L12" s="12">
        <v>4</v>
      </c>
      <c r="M12" s="12">
        <v>28</v>
      </c>
      <c r="N12" s="12"/>
      <c r="O12" s="12"/>
    </row>
    <row r="13" spans="1:17" ht="25.5">
      <c r="A13" s="16" t="s">
        <v>40</v>
      </c>
      <c r="B13" s="16"/>
      <c r="C13" s="16"/>
      <c r="D13" s="16">
        <f>SUM(D7:D12)</f>
        <v>90</v>
      </c>
      <c r="E13" s="12"/>
      <c r="F13" s="12"/>
      <c r="G13" s="12">
        <f>SUM(G7:G12)</f>
        <v>108</v>
      </c>
      <c r="H13" s="12"/>
      <c r="I13" s="12">
        <f>SUM(I7:I12)</f>
        <v>116</v>
      </c>
      <c r="J13" s="12"/>
      <c r="K13" s="12">
        <f>SUM(K7:K12)</f>
        <v>122</v>
      </c>
      <c r="L13" s="12"/>
      <c r="M13" s="12">
        <f>SUM(M7:M12)</f>
        <v>115</v>
      </c>
      <c r="N13" s="12"/>
      <c r="O13" s="12"/>
      <c r="P13">
        <f>SUM(G13:O13)</f>
        <v>461</v>
      </c>
      <c r="Q13">
        <f>I13+K13+M13</f>
        <v>353</v>
      </c>
    </row>
    <row r="14" spans="1:15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2"/>
      <c r="B18" s="12"/>
      <c r="C18" s="12"/>
      <c r="D18" s="12"/>
      <c r="E18" s="12"/>
      <c r="F18" s="12" t="s">
        <v>22</v>
      </c>
      <c r="G18" s="12"/>
      <c r="H18" s="12" t="s">
        <v>23</v>
      </c>
      <c r="I18" s="12"/>
      <c r="J18" s="12" t="s">
        <v>24</v>
      </c>
      <c r="K18" s="12"/>
      <c r="L18" s="12" t="s">
        <v>25</v>
      </c>
      <c r="M18" s="12"/>
      <c r="N18" s="12" t="s">
        <v>26</v>
      </c>
      <c r="O18" s="12"/>
    </row>
    <row r="19" spans="1:15" ht="31.5" customHeight="1">
      <c r="A19" s="12"/>
      <c r="B19" s="12"/>
      <c r="C19" s="12"/>
      <c r="D19" s="12"/>
      <c r="E19" s="12"/>
      <c r="F19" s="13" t="s">
        <v>41</v>
      </c>
      <c r="G19" s="14" t="s">
        <v>42</v>
      </c>
      <c r="H19" s="13" t="s">
        <v>41</v>
      </c>
      <c r="I19" s="14" t="s">
        <v>42</v>
      </c>
      <c r="J19" s="13" t="s">
        <v>41</v>
      </c>
      <c r="K19" s="14" t="s">
        <v>42</v>
      </c>
      <c r="L19" s="13" t="s">
        <v>41</v>
      </c>
      <c r="M19" s="14" t="s">
        <v>42</v>
      </c>
      <c r="N19" s="13" t="s">
        <v>41</v>
      </c>
      <c r="O19" s="13" t="s">
        <v>42</v>
      </c>
    </row>
    <row r="20" spans="1:15" ht="25.5">
      <c r="A20" s="16" t="s">
        <v>12</v>
      </c>
      <c r="B20" s="16"/>
      <c r="C20" s="16"/>
      <c r="D20" s="16"/>
      <c r="E20" s="12" t="s">
        <v>15</v>
      </c>
      <c r="F20" s="12" t="s">
        <v>32</v>
      </c>
      <c r="G20" s="12">
        <v>10</v>
      </c>
      <c r="H20" s="12" t="s">
        <v>36</v>
      </c>
      <c r="I20" s="12">
        <v>6</v>
      </c>
      <c r="J20" s="12" t="s">
        <v>28</v>
      </c>
      <c r="K20" s="12">
        <v>8</v>
      </c>
      <c r="L20" s="12" t="s">
        <v>33</v>
      </c>
      <c r="M20" s="12">
        <v>8</v>
      </c>
      <c r="N20" s="12" t="s">
        <v>39</v>
      </c>
      <c r="O20" s="12">
        <v>8</v>
      </c>
    </row>
    <row r="21" spans="1:15" ht="12.75">
      <c r="A21" s="16" t="s">
        <v>13</v>
      </c>
      <c r="B21" s="16"/>
      <c r="C21" s="16"/>
      <c r="D21" s="16"/>
      <c r="E21" s="12" t="s">
        <v>16</v>
      </c>
      <c r="F21" s="12" t="s">
        <v>27</v>
      </c>
      <c r="G21" s="12">
        <v>12</v>
      </c>
      <c r="H21" s="12" t="s">
        <v>30</v>
      </c>
      <c r="I21" s="12">
        <v>15</v>
      </c>
      <c r="J21" s="12" t="s">
        <v>37</v>
      </c>
      <c r="K21" s="12">
        <v>15</v>
      </c>
      <c r="L21" s="12" t="s">
        <v>31</v>
      </c>
      <c r="M21" s="12">
        <v>12</v>
      </c>
      <c r="N21" s="12" t="s">
        <v>38</v>
      </c>
      <c r="O21" s="12">
        <v>12</v>
      </c>
    </row>
    <row r="22" spans="1:15" ht="12.75">
      <c r="A22" s="16" t="s">
        <v>14</v>
      </c>
      <c r="B22" s="16"/>
      <c r="C22" s="16"/>
      <c r="D22" s="16"/>
      <c r="E22" s="12" t="s">
        <v>17</v>
      </c>
      <c r="F22" s="12" t="s">
        <v>35</v>
      </c>
      <c r="G22" s="12">
        <v>9</v>
      </c>
      <c r="H22" s="12" t="s">
        <v>27</v>
      </c>
      <c r="I22" s="12">
        <v>12</v>
      </c>
      <c r="J22" s="12" t="s">
        <v>32</v>
      </c>
      <c r="K22" s="12">
        <v>15</v>
      </c>
      <c r="L22" s="12" t="s">
        <v>28</v>
      </c>
      <c r="M22" s="12">
        <v>12</v>
      </c>
      <c r="N22" s="12" t="s">
        <v>27</v>
      </c>
      <c r="O22" s="12">
        <v>12</v>
      </c>
    </row>
    <row r="23" spans="1:16" ht="25.5">
      <c r="A23" s="16" t="s">
        <v>40</v>
      </c>
      <c r="B23" s="16"/>
      <c r="C23" s="16"/>
      <c r="D23" s="16"/>
      <c r="E23" s="12"/>
      <c r="F23" s="12"/>
      <c r="G23" s="12">
        <f>SUM(G20:G22)</f>
        <v>31</v>
      </c>
      <c r="H23" s="12"/>
      <c r="I23" s="12">
        <f>SUM(I20:I22)</f>
        <v>33</v>
      </c>
      <c r="J23" s="12"/>
      <c r="K23" s="12">
        <f>SUM(K20:K22)</f>
        <v>38</v>
      </c>
      <c r="L23" s="12"/>
      <c r="M23" s="12">
        <f>SUM(M20:M22)</f>
        <v>32</v>
      </c>
      <c r="N23" s="12"/>
      <c r="O23" s="12">
        <f>SUM(O20:O22)</f>
        <v>32</v>
      </c>
      <c r="P23">
        <f>SUM(G23:O23)</f>
        <v>166</v>
      </c>
    </row>
  </sheetData>
  <sheetProtection/>
  <mergeCells count="2">
    <mergeCell ref="A2:O2"/>
    <mergeCell ref="L5:M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3"/>
  <sheetViews>
    <sheetView zoomScalePageLayoutView="0" workbookViewId="0" topLeftCell="E1">
      <selection activeCell="D13" sqref="D13"/>
    </sheetView>
  </sheetViews>
  <sheetFormatPr defaultColWidth="9.140625" defaultRowHeight="12.75"/>
  <cols>
    <col min="1" max="3" width="14.7109375" style="0" customWidth="1"/>
    <col min="4" max="4" width="8.7109375" style="0" customWidth="1"/>
    <col min="5" max="5" width="11.8515625" style="0" customWidth="1"/>
    <col min="6" max="6" width="15.57421875" style="0" customWidth="1"/>
    <col min="7" max="7" width="8.421875" style="0" customWidth="1"/>
    <col min="8" max="8" width="15.8515625" style="0" customWidth="1"/>
    <col min="9" max="9" width="7.57421875" style="0" customWidth="1"/>
    <col min="10" max="10" width="16.00390625" style="0" customWidth="1"/>
    <col min="11" max="11" width="7.421875" style="0" customWidth="1"/>
    <col min="12" max="12" width="16.28125" style="0" customWidth="1"/>
    <col min="13" max="13" width="8.140625" style="0" customWidth="1"/>
    <col min="14" max="14" width="13.7109375" style="0" customWidth="1"/>
    <col min="15" max="15" width="7.7109375" style="0" customWidth="1"/>
  </cols>
  <sheetData>
    <row r="2" spans="1:15" ht="12.75">
      <c r="A2" s="36" t="s">
        <v>43</v>
      </c>
      <c r="B2" s="36"/>
      <c r="C2" s="36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5" spans="1:15" ht="12.75">
      <c r="A5" s="12"/>
      <c r="B5" s="12" t="s">
        <v>46</v>
      </c>
      <c r="C5" s="12"/>
      <c r="D5" s="12"/>
      <c r="E5" s="12"/>
      <c r="F5" s="17" t="s">
        <v>18</v>
      </c>
      <c r="G5" s="18"/>
      <c r="H5" s="17" t="s">
        <v>19</v>
      </c>
      <c r="I5" s="18"/>
      <c r="J5" s="17" t="s">
        <v>20</v>
      </c>
      <c r="K5" s="18"/>
      <c r="L5" s="38" t="s">
        <v>21</v>
      </c>
      <c r="M5" s="39"/>
      <c r="N5" s="12" t="s">
        <v>22</v>
      </c>
      <c r="O5" s="12"/>
    </row>
    <row r="6" spans="1:15" ht="31.5" customHeight="1">
      <c r="A6" s="12"/>
      <c r="B6" s="12"/>
      <c r="C6" s="12"/>
      <c r="D6" s="12"/>
      <c r="E6" s="12"/>
      <c r="F6" s="13" t="s">
        <v>41</v>
      </c>
      <c r="G6" s="14" t="s">
        <v>42</v>
      </c>
      <c r="H6" s="13" t="s">
        <v>63</v>
      </c>
      <c r="I6" s="14" t="s">
        <v>42</v>
      </c>
      <c r="J6" s="13" t="s">
        <v>41</v>
      </c>
      <c r="K6" s="14" t="s">
        <v>42</v>
      </c>
      <c r="L6" s="13" t="s">
        <v>41</v>
      </c>
      <c r="M6" s="14" t="s">
        <v>42</v>
      </c>
      <c r="N6" s="13" t="s">
        <v>41</v>
      </c>
      <c r="O6" s="14" t="s">
        <v>42</v>
      </c>
    </row>
    <row r="7" spans="1:15" ht="31.5" customHeight="1">
      <c r="A7" s="12" t="s">
        <v>45</v>
      </c>
      <c r="B7" s="12" t="s">
        <v>47</v>
      </c>
      <c r="C7" s="12" t="s">
        <v>53</v>
      </c>
      <c r="D7" s="12">
        <v>12</v>
      </c>
      <c r="E7" s="12" t="s">
        <v>59</v>
      </c>
      <c r="F7" s="13">
        <v>4</v>
      </c>
      <c r="G7" s="14">
        <v>12</v>
      </c>
      <c r="H7" s="13">
        <v>4</v>
      </c>
      <c r="I7" s="14">
        <v>12</v>
      </c>
      <c r="J7" s="13">
        <v>4</v>
      </c>
      <c r="K7" s="14">
        <v>12</v>
      </c>
      <c r="L7" s="13">
        <v>4</v>
      </c>
      <c r="M7" s="14">
        <v>12</v>
      </c>
      <c r="N7" s="13"/>
      <c r="O7" s="14"/>
    </row>
    <row r="8" spans="1:15" ht="31.5" customHeight="1">
      <c r="A8" s="12" t="s">
        <v>48</v>
      </c>
      <c r="B8" s="12" t="s">
        <v>47</v>
      </c>
      <c r="C8" s="12" t="s">
        <v>54</v>
      </c>
      <c r="D8" s="12">
        <v>12</v>
      </c>
      <c r="E8" s="12" t="s">
        <v>59</v>
      </c>
      <c r="F8" s="13">
        <v>4</v>
      </c>
      <c r="G8" s="14">
        <v>12</v>
      </c>
      <c r="H8" s="13">
        <v>4</v>
      </c>
      <c r="I8" s="14">
        <v>12</v>
      </c>
      <c r="J8" s="13">
        <v>4</v>
      </c>
      <c r="K8" s="14">
        <v>12</v>
      </c>
      <c r="L8" s="13">
        <v>4</v>
      </c>
      <c r="M8" s="14">
        <v>12</v>
      </c>
      <c r="N8" s="13"/>
      <c r="O8" s="14"/>
    </row>
    <row r="9" spans="1:15" ht="31.5" customHeight="1">
      <c r="A9" s="12" t="s">
        <v>49</v>
      </c>
      <c r="B9" s="12" t="s">
        <v>47</v>
      </c>
      <c r="C9" s="12" t="s">
        <v>55</v>
      </c>
      <c r="D9" s="12">
        <v>9</v>
      </c>
      <c r="E9" s="12" t="s">
        <v>59</v>
      </c>
      <c r="F9" s="13">
        <v>4</v>
      </c>
      <c r="G9" s="14">
        <v>12</v>
      </c>
      <c r="H9" s="13">
        <v>4</v>
      </c>
      <c r="I9" s="14">
        <v>12</v>
      </c>
      <c r="J9" s="13">
        <v>4</v>
      </c>
      <c r="K9" s="14">
        <v>12</v>
      </c>
      <c r="L9" s="13">
        <v>5</v>
      </c>
      <c r="M9" s="14">
        <v>15</v>
      </c>
      <c r="N9" s="13"/>
      <c r="O9" s="14"/>
    </row>
    <row r="10" spans="1:15" ht="12.75">
      <c r="A10" s="16" t="s">
        <v>12</v>
      </c>
      <c r="B10" s="12" t="s">
        <v>50</v>
      </c>
      <c r="C10" s="12" t="s">
        <v>56</v>
      </c>
      <c r="D10" s="16">
        <v>12</v>
      </c>
      <c r="E10" s="12" t="s">
        <v>60</v>
      </c>
      <c r="F10" s="12">
        <v>3</v>
      </c>
      <c r="G10" s="12">
        <v>12</v>
      </c>
      <c r="H10" s="12">
        <v>5</v>
      </c>
      <c r="I10" s="12">
        <v>20</v>
      </c>
      <c r="J10" s="12">
        <v>4</v>
      </c>
      <c r="K10" s="12">
        <v>16</v>
      </c>
      <c r="L10" s="12">
        <v>3</v>
      </c>
      <c r="M10" s="12">
        <v>12</v>
      </c>
      <c r="N10" s="12"/>
      <c r="O10" s="12"/>
    </row>
    <row r="11" spans="1:15" ht="12.75">
      <c r="A11" s="16" t="s">
        <v>13</v>
      </c>
      <c r="B11" s="12" t="s">
        <v>65</v>
      </c>
      <c r="C11" s="12" t="s">
        <v>57</v>
      </c>
      <c r="D11" s="16">
        <v>21</v>
      </c>
      <c r="E11" s="12" t="s">
        <v>64</v>
      </c>
      <c r="F11" s="12">
        <v>4</v>
      </c>
      <c r="G11" s="12">
        <v>28</v>
      </c>
      <c r="H11" s="12">
        <v>4</v>
      </c>
      <c r="I11" s="12">
        <v>28</v>
      </c>
      <c r="J11" s="12">
        <v>5</v>
      </c>
      <c r="K11" s="12">
        <v>35</v>
      </c>
      <c r="L11" s="12">
        <v>3</v>
      </c>
      <c r="M11" s="12">
        <v>21</v>
      </c>
      <c r="N11" s="12"/>
      <c r="O11" s="12"/>
    </row>
    <row r="12" spans="1:15" ht="12.75">
      <c r="A12" s="16" t="s">
        <v>14</v>
      </c>
      <c r="B12" s="12" t="s">
        <v>66</v>
      </c>
      <c r="C12" s="12" t="s">
        <v>58</v>
      </c>
      <c r="D12" s="16">
        <v>12</v>
      </c>
      <c r="E12" s="12">
        <v>4</v>
      </c>
      <c r="F12" s="12">
        <v>4</v>
      </c>
      <c r="G12" s="12">
        <v>16</v>
      </c>
      <c r="H12" s="12">
        <v>4</v>
      </c>
      <c r="I12" s="12">
        <v>16</v>
      </c>
      <c r="J12" s="12">
        <v>5</v>
      </c>
      <c r="K12" s="12">
        <v>20</v>
      </c>
      <c r="L12" s="12">
        <v>3</v>
      </c>
      <c r="M12" s="12">
        <v>12</v>
      </c>
      <c r="N12" s="12"/>
      <c r="O12" s="12"/>
    </row>
    <row r="13" spans="1:16" ht="25.5">
      <c r="A13" s="16" t="s">
        <v>40</v>
      </c>
      <c r="B13" s="16"/>
      <c r="C13" s="16"/>
      <c r="D13" s="16">
        <f>SUM(D7:D12)</f>
        <v>78</v>
      </c>
      <c r="E13" s="12"/>
      <c r="F13" s="12"/>
      <c r="G13" s="12">
        <f>SUM(G7:G12)</f>
        <v>92</v>
      </c>
      <c r="H13" s="12"/>
      <c r="I13" s="12">
        <f>SUM(I7:I12)</f>
        <v>100</v>
      </c>
      <c r="J13" s="12"/>
      <c r="K13" s="12">
        <f>SUM(K7:K12)</f>
        <v>107</v>
      </c>
      <c r="L13" s="12"/>
      <c r="M13" s="12">
        <f>SUM(M7:M12)</f>
        <v>84</v>
      </c>
      <c r="N13" s="12"/>
      <c r="O13" s="12"/>
      <c r="P13">
        <f>SUM(D13:O13)</f>
        <v>461</v>
      </c>
    </row>
    <row r="14" spans="1:15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2"/>
      <c r="B18" s="12"/>
      <c r="C18" s="12"/>
      <c r="D18" s="12"/>
      <c r="E18" s="12"/>
      <c r="F18" s="12" t="s">
        <v>22</v>
      </c>
      <c r="G18" s="12"/>
      <c r="H18" s="12" t="s">
        <v>23</v>
      </c>
      <c r="I18" s="12"/>
      <c r="J18" s="12" t="s">
        <v>24</v>
      </c>
      <c r="K18" s="12"/>
      <c r="L18" s="12" t="s">
        <v>25</v>
      </c>
      <c r="M18" s="12"/>
      <c r="N18" s="12" t="s">
        <v>26</v>
      </c>
      <c r="O18" s="12"/>
    </row>
    <row r="19" spans="1:15" ht="31.5" customHeight="1">
      <c r="A19" s="12"/>
      <c r="B19" s="12"/>
      <c r="C19" s="12"/>
      <c r="D19" s="12"/>
      <c r="E19" s="12"/>
      <c r="F19" s="13" t="s">
        <v>41</v>
      </c>
      <c r="G19" s="14" t="s">
        <v>42</v>
      </c>
      <c r="H19" s="13" t="s">
        <v>41</v>
      </c>
      <c r="I19" s="14" t="s">
        <v>42</v>
      </c>
      <c r="J19" s="13" t="s">
        <v>41</v>
      </c>
      <c r="K19" s="14" t="s">
        <v>42</v>
      </c>
      <c r="L19" s="13" t="s">
        <v>41</v>
      </c>
      <c r="M19" s="14" t="s">
        <v>42</v>
      </c>
      <c r="N19" s="13" t="s">
        <v>41</v>
      </c>
      <c r="O19" s="13" t="s">
        <v>42</v>
      </c>
    </row>
    <row r="20" spans="1:15" ht="25.5">
      <c r="A20" s="16" t="s">
        <v>12</v>
      </c>
      <c r="B20" s="16"/>
      <c r="C20" s="16"/>
      <c r="D20" s="16"/>
      <c r="E20" s="12" t="s">
        <v>15</v>
      </c>
      <c r="F20" s="12" t="s">
        <v>32</v>
      </c>
      <c r="G20" s="12">
        <v>10</v>
      </c>
      <c r="H20" s="12" t="s">
        <v>36</v>
      </c>
      <c r="I20" s="12">
        <v>6</v>
      </c>
      <c r="J20" s="12" t="s">
        <v>28</v>
      </c>
      <c r="K20" s="12">
        <v>8</v>
      </c>
      <c r="L20" s="12" t="s">
        <v>33</v>
      </c>
      <c r="M20" s="12">
        <v>8</v>
      </c>
      <c r="N20" s="12" t="s">
        <v>39</v>
      </c>
      <c r="O20" s="12">
        <v>8</v>
      </c>
    </row>
    <row r="21" spans="1:15" ht="12.75">
      <c r="A21" s="16" t="s">
        <v>13</v>
      </c>
      <c r="B21" s="16"/>
      <c r="C21" s="16"/>
      <c r="D21" s="16"/>
      <c r="E21" s="12" t="s">
        <v>16</v>
      </c>
      <c r="F21" s="12" t="s">
        <v>27</v>
      </c>
      <c r="G21" s="12">
        <v>12</v>
      </c>
      <c r="H21" s="12" t="s">
        <v>30</v>
      </c>
      <c r="I21" s="12">
        <v>15</v>
      </c>
      <c r="J21" s="12" t="s">
        <v>37</v>
      </c>
      <c r="K21" s="12">
        <v>15</v>
      </c>
      <c r="L21" s="12" t="s">
        <v>31</v>
      </c>
      <c r="M21" s="12">
        <v>12</v>
      </c>
      <c r="N21" s="12" t="s">
        <v>38</v>
      </c>
      <c r="O21" s="12">
        <v>12</v>
      </c>
    </row>
    <row r="22" spans="1:15" ht="12.75">
      <c r="A22" s="16" t="s">
        <v>14</v>
      </c>
      <c r="B22" s="16"/>
      <c r="C22" s="16"/>
      <c r="D22" s="16"/>
      <c r="E22" s="12" t="s">
        <v>17</v>
      </c>
      <c r="F22" s="12" t="s">
        <v>35</v>
      </c>
      <c r="G22" s="12">
        <v>9</v>
      </c>
      <c r="H22" s="12" t="s">
        <v>27</v>
      </c>
      <c r="I22" s="12">
        <v>12</v>
      </c>
      <c r="J22" s="12" t="s">
        <v>32</v>
      </c>
      <c r="K22" s="12">
        <v>15</v>
      </c>
      <c r="L22" s="12" t="s">
        <v>28</v>
      </c>
      <c r="M22" s="12">
        <v>12</v>
      </c>
      <c r="N22" s="12" t="s">
        <v>27</v>
      </c>
      <c r="O22" s="12">
        <v>12</v>
      </c>
    </row>
    <row r="23" spans="1:16" ht="25.5">
      <c r="A23" s="16" t="s">
        <v>40</v>
      </c>
      <c r="B23" s="16"/>
      <c r="C23" s="16"/>
      <c r="D23" s="16"/>
      <c r="E23" s="12"/>
      <c r="F23" s="12"/>
      <c r="G23" s="12">
        <f>SUM(G20:G22)</f>
        <v>31</v>
      </c>
      <c r="H23" s="12"/>
      <c r="I23" s="12">
        <f>SUM(I20:I22)</f>
        <v>33</v>
      </c>
      <c r="J23" s="12"/>
      <c r="K23" s="12">
        <f>SUM(K20:K22)</f>
        <v>38</v>
      </c>
      <c r="L23" s="12"/>
      <c r="M23" s="12">
        <f>SUM(M20:M22)</f>
        <v>32</v>
      </c>
      <c r="N23" s="12"/>
      <c r="O23" s="12">
        <f>SUM(O20:O22)</f>
        <v>32</v>
      </c>
      <c r="P23">
        <f>SUM(G23:O23)</f>
        <v>166</v>
      </c>
    </row>
  </sheetData>
  <sheetProtection/>
  <mergeCells count="2">
    <mergeCell ref="A2:O2"/>
    <mergeCell ref="L5:M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2020-12-07T11:04:53Z</cp:lastPrinted>
  <dcterms:created xsi:type="dcterms:W3CDTF">1996-10-08T23:32:33Z</dcterms:created>
  <dcterms:modified xsi:type="dcterms:W3CDTF">2020-12-07T11:05:03Z</dcterms:modified>
  <cp:category/>
  <cp:version/>
  <cp:contentType/>
  <cp:contentStatus/>
</cp:coreProperties>
</file>