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14955" windowHeight="79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<sst xmlns="http://schemas.openxmlformats.org/spreadsheetml/2006/main" count="29" uniqueCount="29">
  <si>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Ед. измер.</t>
  </si>
  <si>
    <t>Наименование и описание объекта закупки</t>
  </si>
  <si>
    <t>Итого начальная (максимальная) цена контракта</t>
  </si>
  <si>
    <t xml:space="preserve"> 8 (34675) 5-00-47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</si>
  <si>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аукцион. </t>
    </r>
  </si>
  <si>
    <t xml:space="preserve">Метод обоснования начальной (максимальной) цены: Метод сопоставимых рыночных цен (анализ рынка). </t>
  </si>
  <si>
    <t>Всего</t>
  </si>
  <si>
    <t>Средняя стоимость, руб</t>
  </si>
  <si>
    <t xml:space="preserve">1* </t>
  </si>
  <si>
    <t>Наименование органа местного самоуправления и (или) его структурного подразделения</t>
  </si>
  <si>
    <t>Архив (ул. Железнодорожная, д.43/1)</t>
  </si>
  <si>
    <t>Мес.</t>
  </si>
  <si>
    <t>Администрация города Югорска (ул. 40 лет Победы, ул. Механизаторов, д.22)</t>
  </si>
  <si>
    <t>Гл. эксперт                                                                                                                         М.Г. Филиппова</t>
  </si>
  <si>
    <t xml:space="preserve">2* </t>
  </si>
  <si>
    <t xml:space="preserve">3* </t>
  </si>
  <si>
    <t>IV. Обоснование начальной (максимальной) цены  контракта на оказание услуг по централизованной охране объектов</t>
  </si>
  <si>
    <t>Оказание услуг по централизованной охране объектов, согласно технического задания (приложение к обоснованию начальной (максимальной) цены контракта).</t>
  </si>
  <si>
    <t>1*</t>
  </si>
  <si>
    <t>2*</t>
  </si>
  <si>
    <t>3*</t>
  </si>
  <si>
    <t>1*- кп №62 от 06.11.2020 г.</t>
  </si>
  <si>
    <t>2*-  КП исх. №116 от 29.10.2020 г.</t>
  </si>
  <si>
    <t>3*-  КП исх. №73 от 28.10.2020 г.</t>
  </si>
  <si>
    <t>Единичные цены, руб.</t>
  </si>
  <si>
    <t>Всего цена, руб.</t>
  </si>
  <si>
    <t xml:space="preserve">Средняя цена, руб </t>
  </si>
  <si>
    <t>Начальная (максимальная) цена, руб.</t>
  </si>
  <si>
    <t>Итого начальная (максимальная) цена контракта: 25 341  (двадцать пять тысяч триста срок один ) рубль 32 копейки.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</si>
</sst>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0" xfId="0" applyFont="1" applyFill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left"/>
    </xf>
    <xf numFmtId="0" fontId="4" fillId="33" borderId="0" xfId="0" applyFont="1" applyFill="1" applyAlignment="1">
      <alignment/>
    </xf>
    <xf numFmtId="0" fontId="0" fillId="0" borderId="0" xfId="0" applyAlignment="1">
      <alignment horizontal="left" wrapText="1"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33" borderId="0" xfId="0" applyFont="1" applyFill="1" applyAlignment="1" quotePrefix="1">
      <alignment horizontal="left"/>
    </xf>
    <xf numFmtId="4" fontId="7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4" fontId="9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4" xfId="0" applyFont="1" applyBorder="1" applyAlignment="1" quotePrefix="1">
      <alignment horizontal="center" wrapText="1"/>
    </xf>
    <xf numFmtId="0" fontId="8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center" wrapText="1"/>
    </xf>
    <xf numFmtId="0" fontId="4" fillId="0" borderId="0" xfId="0" applyFont="1" applyAlignment="1">
      <alignment horizontal="left"/>
    </xf>
    <xf numFmtId="0" fontId="4" fillId="0" borderId="16" xfId="0" applyFont="1" applyBorder="1" applyAlignment="1" quotePrefix="1">
      <alignment horizontal="left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="120" zoomScaleNormal="120" zoomScalePageLayoutView="0" workbookViewId="0" topLeftCell="A4">
      <selection activeCell="C11" sqref="C11"/>
    </sheetView>
  </sheetViews>
  <sheetFormatPr defaultColWidth="9.00390625" defaultRowHeight="12.75"/>
  <cols>
    <col min="1" max="1" width="13.25390625" style="0" customWidth="1"/>
    <col min="2" max="2" width="16.375" style="0" customWidth="1"/>
    <col min="3" max="3" width="19.75390625" style="0" customWidth="1"/>
    <col min="4" max="4" width="8.00390625" style="0" customWidth="1"/>
    <col min="5" max="5" width="5.00390625" style="0" customWidth="1"/>
    <col min="6" max="6" width="4.125" style="0" customWidth="1"/>
    <col min="7" max="7" width="6.375" style="0" hidden="1" customWidth="1"/>
    <col min="8" max="8" width="6.625" style="0" hidden="1" customWidth="1"/>
    <col min="9" max="9" width="9.875" style="0" customWidth="1"/>
    <col min="10" max="10" width="9.125" style="0" customWidth="1"/>
    <col min="11" max="11" width="8.875" style="0" customWidth="1"/>
    <col min="12" max="12" width="15.25390625" style="0" customWidth="1"/>
    <col min="13" max="13" width="13.75390625" style="0" customWidth="1"/>
    <col min="14" max="15" width="13.375" style="0" customWidth="1"/>
    <col min="16" max="16" width="15.75390625" style="0" customWidth="1"/>
  </cols>
  <sheetData>
    <row r="1" spans="1:16" s="1" customFormat="1" ht="40.5" customHeight="1">
      <c r="A1" s="36" t="s">
        <v>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s="1" customFormat="1" ht="15.75">
      <c r="A2" s="37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21"/>
      <c r="P2" s="2"/>
    </row>
    <row r="3" spans="1:16" s="1" customFormat="1" ht="17.25" customHeight="1">
      <c r="A3" s="38" t="s">
        <v>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1" customFormat="1" ht="16.5" customHeight="1">
      <c r="A4" s="40" t="s">
        <v>1</v>
      </c>
      <c r="B4" s="41"/>
      <c r="C4" s="33" t="s">
        <v>9</v>
      </c>
      <c r="D4" s="35" t="s">
        <v>0</v>
      </c>
      <c r="E4" s="35" t="s">
        <v>6</v>
      </c>
      <c r="F4" s="35"/>
      <c r="G4" s="35"/>
      <c r="H4" s="35"/>
      <c r="I4" s="70" t="s">
        <v>24</v>
      </c>
      <c r="J4" s="71"/>
      <c r="K4" s="72"/>
      <c r="L4" s="69" t="s">
        <v>25</v>
      </c>
      <c r="M4" s="69"/>
      <c r="N4" s="69"/>
      <c r="O4" s="74" t="s">
        <v>26</v>
      </c>
      <c r="P4" s="33" t="s">
        <v>27</v>
      </c>
    </row>
    <row r="5" spans="1:16" s="1" customFormat="1" ht="104.25" customHeight="1">
      <c r="A5" s="42"/>
      <c r="B5" s="43"/>
      <c r="C5" s="46"/>
      <c r="D5" s="35"/>
      <c r="E5" s="35"/>
      <c r="F5" s="35"/>
      <c r="G5" s="35"/>
      <c r="H5" s="35"/>
      <c r="I5" s="6" t="s">
        <v>18</v>
      </c>
      <c r="J5" s="6" t="s">
        <v>19</v>
      </c>
      <c r="K5" s="6" t="s">
        <v>20</v>
      </c>
      <c r="L5" s="73" t="s">
        <v>8</v>
      </c>
      <c r="M5" s="73" t="s">
        <v>14</v>
      </c>
      <c r="N5" s="73" t="s">
        <v>15</v>
      </c>
      <c r="O5" s="75"/>
      <c r="P5" s="34"/>
    </row>
    <row r="6" spans="1:16" s="1" customFormat="1" ht="16.5" customHeight="1">
      <c r="A6" s="44"/>
      <c r="B6" s="45"/>
      <c r="C6" s="34"/>
      <c r="D6" s="35"/>
      <c r="E6" s="35"/>
      <c r="F6" s="35"/>
      <c r="G6" s="35"/>
      <c r="H6" s="35"/>
      <c r="I6" s="6"/>
      <c r="J6" s="6"/>
      <c r="K6" s="6"/>
      <c r="L6" s="35"/>
      <c r="M6" s="35"/>
      <c r="N6" s="35"/>
      <c r="O6" s="6"/>
      <c r="P6" s="6"/>
    </row>
    <row r="7" spans="1:16" s="1" customFormat="1" ht="12" customHeight="1" hidden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1" customFormat="1" ht="93" customHeight="1">
      <c r="A8" s="57" t="s">
        <v>17</v>
      </c>
      <c r="B8" s="58"/>
      <c r="C8" s="7" t="s">
        <v>12</v>
      </c>
      <c r="D8" s="61" t="s">
        <v>11</v>
      </c>
      <c r="E8" s="63">
        <v>12</v>
      </c>
      <c r="F8" s="64"/>
      <c r="G8" s="29"/>
      <c r="H8" s="30"/>
      <c r="I8" s="23">
        <v>1755</v>
      </c>
      <c r="J8" s="23">
        <v>1766</v>
      </c>
      <c r="K8" s="23">
        <v>1760</v>
      </c>
      <c r="L8" s="23">
        <f>ROUND((I8*E8),2)</f>
        <v>21060</v>
      </c>
      <c r="M8" s="10">
        <f>ROUND((E8*J8),2)</f>
        <v>21192</v>
      </c>
      <c r="N8" s="10">
        <f>ROUND((E8*K8),2)</f>
        <v>21120</v>
      </c>
      <c r="O8" s="10">
        <f>ROUND(((M8+L8+N8)/3),2)</f>
        <v>21124</v>
      </c>
      <c r="P8" s="10">
        <f>ROUND(((N8+M8+L8)/3),2)</f>
        <v>21124</v>
      </c>
    </row>
    <row r="9" spans="1:16" s="1" customFormat="1" ht="48.75" customHeight="1">
      <c r="A9" s="59"/>
      <c r="B9" s="60"/>
      <c r="C9" s="7" t="s">
        <v>10</v>
      </c>
      <c r="D9" s="62"/>
      <c r="E9" s="65"/>
      <c r="F9" s="66"/>
      <c r="G9" s="8"/>
      <c r="H9" s="9"/>
      <c r="I9" s="23">
        <v>328.33</v>
      </c>
      <c r="J9" s="23">
        <v>375</v>
      </c>
      <c r="K9" s="23">
        <v>351</v>
      </c>
      <c r="L9" s="23">
        <f>ROUND((E8*I9),2)</f>
        <v>3939.96</v>
      </c>
      <c r="M9" s="10">
        <f>ROUND((E8*J9),2)</f>
        <v>4500</v>
      </c>
      <c r="N9" s="10">
        <f>ROUND((E8*K9),2)</f>
        <v>4212</v>
      </c>
      <c r="O9" s="10">
        <f>ROUND(((M9+L9+N9)/3),2)</f>
        <v>4217.32</v>
      </c>
      <c r="P9" s="10">
        <f>ROUND(((N9+M9+L9)/3),2)</f>
        <v>4217.32</v>
      </c>
    </row>
    <row r="10" spans="1:16" s="1" customFormat="1" ht="17.25" customHeight="1">
      <c r="A10" s="67"/>
      <c r="B10" s="68"/>
      <c r="C10" s="15"/>
      <c r="D10" s="18"/>
      <c r="E10" s="25"/>
      <c r="F10" s="26"/>
      <c r="G10" s="8"/>
      <c r="H10" s="9"/>
      <c r="I10" s="23"/>
      <c r="J10" s="23"/>
      <c r="K10" s="23"/>
      <c r="L10" s="23"/>
      <c r="M10" s="10"/>
      <c r="N10" s="10"/>
      <c r="O10" s="10"/>
      <c r="P10" s="10"/>
    </row>
    <row r="11" spans="1:16" s="1" customFormat="1" ht="20.25" customHeight="1">
      <c r="A11" s="48" t="s">
        <v>7</v>
      </c>
      <c r="B11" s="49"/>
      <c r="C11" s="16"/>
      <c r="D11" s="8"/>
      <c r="E11" s="50"/>
      <c r="F11" s="51"/>
      <c r="G11" s="8"/>
      <c r="H11" s="9"/>
      <c r="I11" s="23"/>
      <c r="J11" s="23"/>
      <c r="K11" s="23"/>
      <c r="L11" s="24">
        <f>ROUND((L8+L9),2)</f>
        <v>24999.96</v>
      </c>
      <c r="M11" s="24">
        <f>ROUND((M8+M9),2)</f>
        <v>25692</v>
      </c>
      <c r="N11" s="24">
        <f>ROUND((N8+N9),2)</f>
        <v>25332</v>
      </c>
      <c r="O11" s="24">
        <f>ROUND((O8+O9),2)</f>
        <v>25341.32</v>
      </c>
      <c r="P11" s="11"/>
    </row>
    <row r="12" spans="1:16" s="1" customFormat="1" ht="30" customHeight="1">
      <c r="A12" s="52" t="s">
        <v>2</v>
      </c>
      <c r="B12" s="53"/>
      <c r="C12" s="17"/>
      <c r="D12" s="3"/>
      <c r="E12" s="54"/>
      <c r="F12" s="55"/>
      <c r="G12" s="54"/>
      <c r="H12" s="55"/>
      <c r="I12" s="20"/>
      <c r="J12" s="20"/>
      <c r="K12" s="20"/>
      <c r="L12" s="5"/>
      <c r="M12" s="5"/>
      <c r="N12" s="5"/>
      <c r="O12" s="5"/>
      <c r="P12" s="11">
        <f>ROUND((P9+P8),2)</f>
        <v>25341.32</v>
      </c>
    </row>
    <row r="13" spans="1:16" s="1" customFormat="1" ht="39" customHeight="1">
      <c r="A13" s="3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s="1" customFormat="1" ht="15.75" customHeight="1">
      <c r="A14" s="19" t="s">
        <v>21</v>
      </c>
      <c r="B14" s="4"/>
      <c r="C14" s="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s="1" customFormat="1" ht="13.5" customHeight="1">
      <c r="A15" s="19" t="s">
        <v>22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2"/>
    </row>
    <row r="16" spans="1:16" s="1" customFormat="1" ht="36" customHeight="1" hidden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8"/>
      <c r="M16" s="28"/>
      <c r="N16" s="28"/>
      <c r="O16" s="22"/>
      <c r="P16" s="2"/>
    </row>
    <row r="17" spans="1:16" s="1" customFormat="1" ht="15" customHeight="1">
      <c r="A17" s="19" t="s">
        <v>23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2"/>
    </row>
    <row r="18" spans="2:3" ht="6" customHeight="1">
      <c r="B18" s="1"/>
      <c r="C18" s="1"/>
    </row>
    <row r="19" spans="1:16" ht="36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1:16" ht="8.2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.75">
      <c r="A21" s="47" t="s">
        <v>13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</row>
    <row r="22" spans="1:3" ht="15.75">
      <c r="A22" s="2" t="s">
        <v>3</v>
      </c>
      <c r="B22" s="1"/>
      <c r="C22" s="1"/>
    </row>
    <row r="23" spans="1:3" ht="12.75" customHeight="1">
      <c r="A23" s="12">
        <v>44162</v>
      </c>
      <c r="B23" s="1"/>
      <c r="C23" s="1"/>
    </row>
    <row r="24" spans="2:3" ht="12.75">
      <c r="B24" s="1"/>
      <c r="C24" s="1"/>
    </row>
  </sheetData>
  <sheetProtection/>
  <mergeCells count="27">
    <mergeCell ref="E8:F9"/>
    <mergeCell ref="A10:B10"/>
    <mergeCell ref="I4:K4"/>
    <mergeCell ref="O4:O5"/>
    <mergeCell ref="A21:P21"/>
    <mergeCell ref="A11:B11"/>
    <mergeCell ref="E11:F11"/>
    <mergeCell ref="A12:B12"/>
    <mergeCell ref="E12:F12"/>
    <mergeCell ref="G12:H12"/>
    <mergeCell ref="A19:P19"/>
    <mergeCell ref="A1:P1"/>
    <mergeCell ref="A2:N2"/>
    <mergeCell ref="A3:P3"/>
    <mergeCell ref="A4:B6"/>
    <mergeCell ref="D4:D6"/>
    <mergeCell ref="C4:C6"/>
    <mergeCell ref="E10:F10"/>
    <mergeCell ref="A16:N16"/>
    <mergeCell ref="G8:H8"/>
    <mergeCell ref="A13:P13"/>
    <mergeCell ref="L4:N4"/>
    <mergeCell ref="L6:N6"/>
    <mergeCell ref="P4:P5"/>
    <mergeCell ref="E4:H6"/>
    <mergeCell ref="A8:B9"/>
    <mergeCell ref="D8:D9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Филиппова Марина Геннадьевна</cp:lastModifiedBy>
  <cp:lastPrinted>2019-12-05T07:17:04Z</cp:lastPrinted>
  <dcterms:created xsi:type="dcterms:W3CDTF">2009-12-09T07:16:31Z</dcterms:created>
  <dcterms:modified xsi:type="dcterms:W3CDTF">2020-11-27T07:58:28Z</dcterms:modified>
  <cp:category/>
  <cp:version/>
  <cp:contentType/>
  <cp:contentStatus/>
</cp:coreProperties>
</file>