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<sst xmlns="http://schemas.openxmlformats.org/spreadsheetml/2006/main" count="30" uniqueCount="30">
  <si>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</si>
  <si>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</si>
  <si>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</si>
  <si>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</si>
  <si>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</si>
  <si>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</si>
  <si>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</si>
  <si>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</si>
  <si>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</si>
  <si>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</si>
  <si>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</si>
  <si>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</si>
  <si>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Средняя стоимость, руб</t>
  </si>
  <si>
    <t>Наименование (адрес) объекта обслуживания</t>
  </si>
  <si>
    <t>Помещения отдела комиссии по делам несовершеннолетних, г. Югорск, ул. Ленина, 41.</t>
  </si>
  <si>
    <t>ул. Ленина, 41 (административная комиссия)</t>
  </si>
  <si>
    <t xml:space="preserve">ул. Железнодорожная , 43/1 (архив) </t>
  </si>
  <si>
    <t xml:space="preserve">Ул. 40 лет Победы, 11 (здание администрации города Югорска);
ул. Механизаторов, 22 (здание департамента жилищно-коммунального и строительного комплекса);
ул. 40 лет Победы, 9 А (помещения отдела по первичному воинскому учету);
</t>
  </si>
  <si>
    <t>Обоснование начальной (максимальной) цены  контракта на оказание услуг по техническому обслуживанию оборудования системы пожарной сигнализации</t>
  </si>
  <si>
    <t>Оказание услуг по техническому обслуживанию оборудования системы пожарной сигнализации</t>
  </si>
  <si>
    <t>Месяц</t>
  </si>
  <si>
    <t>1*</t>
  </si>
  <si>
    <t>Единичные цены</t>
  </si>
  <si>
    <t>Средняя цена</t>
  </si>
  <si>
    <t>3*(с применением коэффициента уровня инфляции, декабрь 2022 г к декабрю 2021 г)</t>
  </si>
  <si>
    <t>1*- Коммерческое предложение № 22 от 17.08.2021 г.</t>
  </si>
  <si>
    <t>2*- Коммерческое предложение № 33 от 17.08.2021 г.</t>
  </si>
  <si>
    <t xml:space="preserve">3*- Муниципальный контракт № 01873000058200004110001 от 29.12.2020 г. (реестровый номер контракта 3862200236820000131).  В качестве источника ценовой информации использованы цены контракта 2021 г с учетом уровня инфляции, который определен на основании Федерального закона «О Федеральном бюджете на 2021 год и на плановый 2022 и 2023 годов» от 08.12.2020 № 385-ФЗ. </t>
  </si>
  <si>
    <t>Гл. специалист Н.Б. Королева                                                                                                                                                                                       М.Г. Филиппова</t>
  </si>
  <si>
    <t>Итого начальная (максимальная) цена контракта: 20 627 (двадцать  тысяч шестьсот двадцать семь) рублей 52 копейки.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</si>
</sst>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0" fillId="0" borderId="11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 quotePrefix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1.753906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16.125" style="0" customWidth="1"/>
    <col min="13" max="13" width="14.375" style="0" customWidth="1"/>
    <col min="14" max="14" width="10.375" style="0" customWidth="1"/>
  </cols>
  <sheetData>
    <row r="1" spans="1:14" s="1" customFormat="1" ht="40.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1" s="1" customFormat="1" ht="15.75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7.25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4" s="1" customFormat="1" ht="16.5" customHeight="1">
      <c r="A4" s="42" t="s">
        <v>3</v>
      </c>
      <c r="B4" s="43"/>
      <c r="C4" s="28" t="s">
        <v>13</v>
      </c>
      <c r="D4" s="57" t="s">
        <v>1</v>
      </c>
      <c r="E4" s="57" t="s">
        <v>8</v>
      </c>
      <c r="F4" s="57"/>
      <c r="G4" s="57"/>
      <c r="H4" s="57"/>
      <c r="I4" s="57" t="s">
        <v>22</v>
      </c>
      <c r="J4" s="65"/>
      <c r="K4" s="65"/>
      <c r="L4" s="68" t="s">
        <v>24</v>
      </c>
      <c r="M4" s="66" t="s">
        <v>23</v>
      </c>
      <c r="N4" s="28" t="s">
        <v>2</v>
      </c>
    </row>
    <row r="5" spans="1:17" s="1" customFormat="1" ht="88.5" customHeight="1">
      <c r="A5" s="44"/>
      <c r="B5" s="45"/>
      <c r="C5" s="61"/>
      <c r="D5" s="57"/>
      <c r="E5" s="57"/>
      <c r="F5" s="57"/>
      <c r="G5" s="57"/>
      <c r="H5" s="57"/>
      <c r="I5" s="4" t="s">
        <v>21</v>
      </c>
      <c r="J5" s="4" t="s">
        <v>9</v>
      </c>
      <c r="K5" s="4" t="s">
        <v>10</v>
      </c>
      <c r="L5" s="65"/>
      <c r="M5" s="67"/>
      <c r="N5" s="29"/>
      <c r="Q5" s="20"/>
    </row>
    <row r="6" spans="1:17" s="1" customFormat="1" ht="23.25" customHeight="1">
      <c r="A6" s="46"/>
      <c r="B6" s="47"/>
      <c r="C6" s="29"/>
      <c r="D6" s="57"/>
      <c r="E6" s="57"/>
      <c r="F6" s="57"/>
      <c r="G6" s="57"/>
      <c r="H6" s="57"/>
      <c r="I6" s="62" t="s">
        <v>11</v>
      </c>
      <c r="J6" s="63"/>
      <c r="K6" s="63"/>
      <c r="L6" s="64"/>
      <c r="M6" s="23"/>
      <c r="N6" s="4" t="s">
        <v>0</v>
      </c>
      <c r="Q6" s="21"/>
    </row>
    <row r="7" spans="1:17" s="1" customFormat="1" ht="12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5"/>
      <c r="Q7" s="21"/>
    </row>
    <row r="8" spans="1:17" s="1" customFormat="1" ht="94.5" customHeight="1">
      <c r="A8" s="42" t="s">
        <v>19</v>
      </c>
      <c r="B8" s="43"/>
      <c r="C8" s="69" t="s">
        <v>17</v>
      </c>
      <c r="D8" s="48" t="s">
        <v>20</v>
      </c>
      <c r="E8" s="51">
        <v>12</v>
      </c>
      <c r="F8" s="52"/>
      <c r="G8" s="71"/>
      <c r="H8" s="72"/>
      <c r="I8" s="24">
        <v>815</v>
      </c>
      <c r="J8" s="24">
        <v>835</v>
      </c>
      <c r="K8" s="24">
        <v>850</v>
      </c>
      <c r="L8" s="12">
        <f>K8*1.04</f>
        <v>884</v>
      </c>
      <c r="M8" s="12">
        <f>ROUND((I8+J8+L8)/3,2)</f>
        <v>844.67</v>
      </c>
      <c r="N8" s="12">
        <f>M8*E8</f>
        <v>10136.039999999999</v>
      </c>
      <c r="Q8" s="22"/>
    </row>
    <row r="9" spans="1:17" s="1" customFormat="1" ht="45" customHeight="1" hidden="1">
      <c r="A9" s="44"/>
      <c r="B9" s="45"/>
      <c r="C9" s="70"/>
      <c r="D9" s="49"/>
      <c r="E9" s="53"/>
      <c r="F9" s="54"/>
      <c r="G9" s="18"/>
      <c r="H9" s="19"/>
      <c r="I9" s="24"/>
      <c r="J9" s="24"/>
      <c r="K9" s="24"/>
      <c r="L9" s="12">
        <f>K9*1.04</f>
        <v>0</v>
      </c>
      <c r="M9" s="12">
        <f>ROUND((I9+J9+L9)/3,2)</f>
        <v>0</v>
      </c>
      <c r="N9" s="12">
        <f>M9*E9</f>
        <v>0</v>
      </c>
      <c r="Q9" s="22"/>
    </row>
    <row r="10" spans="1:17" s="1" customFormat="1" ht="39.75" customHeight="1">
      <c r="A10" s="44"/>
      <c r="B10" s="45"/>
      <c r="C10" s="17" t="s">
        <v>14</v>
      </c>
      <c r="D10" s="49"/>
      <c r="E10" s="53"/>
      <c r="F10" s="54"/>
      <c r="G10" s="18"/>
      <c r="H10" s="19"/>
      <c r="I10" s="24">
        <v>310</v>
      </c>
      <c r="J10" s="24">
        <v>290</v>
      </c>
      <c r="K10" s="24">
        <v>300</v>
      </c>
      <c r="L10" s="12">
        <f>K10*1.04</f>
        <v>312</v>
      </c>
      <c r="M10" s="12">
        <f>ROUND((I10+J10+L10)/3,2)</f>
        <v>304</v>
      </c>
      <c r="N10" s="12">
        <f>M10*E8</f>
        <v>3648</v>
      </c>
      <c r="Q10" s="22"/>
    </row>
    <row r="11" spans="1:17" s="1" customFormat="1" ht="27" customHeight="1">
      <c r="A11" s="44"/>
      <c r="B11" s="45"/>
      <c r="C11" s="17" t="s">
        <v>15</v>
      </c>
      <c r="D11" s="49"/>
      <c r="E11" s="53"/>
      <c r="F11" s="54"/>
      <c r="G11" s="18"/>
      <c r="H11" s="19"/>
      <c r="I11" s="24">
        <v>90</v>
      </c>
      <c r="J11" s="24">
        <v>110</v>
      </c>
      <c r="K11" s="24">
        <v>100</v>
      </c>
      <c r="L11" s="12">
        <f>K11*1.04</f>
        <v>104</v>
      </c>
      <c r="M11" s="12">
        <f>ROUND((I11+J11+L11)/3,2)</f>
        <v>101.33</v>
      </c>
      <c r="N11" s="12">
        <f>M11*E8</f>
        <v>1215.96</v>
      </c>
      <c r="Q11" s="22"/>
    </row>
    <row r="12" spans="1:17" s="1" customFormat="1" ht="27" customHeight="1">
      <c r="A12" s="46"/>
      <c r="B12" s="47"/>
      <c r="C12" s="17" t="s">
        <v>16</v>
      </c>
      <c r="D12" s="50"/>
      <c r="E12" s="55"/>
      <c r="F12" s="56"/>
      <c r="G12" s="18"/>
      <c r="H12" s="19"/>
      <c r="I12" s="24">
        <v>466</v>
      </c>
      <c r="J12" s="24">
        <v>450</v>
      </c>
      <c r="K12" s="24">
        <v>472</v>
      </c>
      <c r="L12" s="12">
        <f>K12*1.04</f>
        <v>490.88</v>
      </c>
      <c r="M12" s="12">
        <f>ROUND((I12+J12+L12)/3,2)</f>
        <v>468.96</v>
      </c>
      <c r="N12" s="12">
        <f>M12*E8</f>
        <v>5627.5199999999995</v>
      </c>
      <c r="Q12" s="22"/>
    </row>
    <row r="13" spans="1:17" s="1" customFormat="1" ht="17.25" customHeight="1">
      <c r="A13" s="33" t="s">
        <v>12</v>
      </c>
      <c r="B13" s="34"/>
      <c r="C13" s="8"/>
      <c r="D13" s="6"/>
      <c r="E13" s="35"/>
      <c r="F13" s="36"/>
      <c r="G13" s="6"/>
      <c r="H13" s="7"/>
      <c r="I13" s="25"/>
      <c r="J13" s="25"/>
      <c r="K13" s="25"/>
      <c r="L13" s="9">
        <f>ROUND((SUM(L8:L12)),2)</f>
        <v>1790.88</v>
      </c>
      <c r="M13" s="9">
        <f>M8+M9+M10+M11+M12</f>
        <v>1718.96</v>
      </c>
      <c r="N13" s="9">
        <f>N12+N11+N10+N8</f>
        <v>20627.519999999997</v>
      </c>
      <c r="O13" s="14"/>
      <c r="Q13" s="22"/>
    </row>
    <row r="14" spans="1:17" s="1" customFormat="1" ht="23.25" customHeight="1">
      <c r="A14" s="37" t="s">
        <v>4</v>
      </c>
      <c r="B14" s="38"/>
      <c r="C14" s="10"/>
      <c r="D14" s="5"/>
      <c r="E14" s="39"/>
      <c r="F14" s="40"/>
      <c r="G14" s="39"/>
      <c r="H14" s="40"/>
      <c r="I14" s="26"/>
      <c r="J14" s="26"/>
      <c r="K14" s="26"/>
      <c r="L14" s="13"/>
      <c r="M14" s="13"/>
      <c r="N14" s="9"/>
      <c r="Q14" s="22"/>
    </row>
    <row r="15" spans="1:14" s="1" customFormat="1" ht="28.5" customHeight="1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1" s="1" customFormat="1" ht="3" customHeight="1" hidden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6"/>
    </row>
    <row r="17" spans="1:11" s="1" customFormat="1" ht="11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2" customHeight="1">
      <c r="A18" s="30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6.5" customHeight="1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4" ht="15" customHeight="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39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1" ht="15.75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3" ht="15.75">
      <c r="A23" s="2" t="s">
        <v>5</v>
      </c>
      <c r="B23" s="1"/>
      <c r="C23" s="1"/>
    </row>
    <row r="24" spans="1:3" ht="12.75" customHeight="1">
      <c r="A24" s="3"/>
      <c r="B24" s="1"/>
      <c r="C24" s="1"/>
    </row>
    <row r="25" spans="2:3" ht="12.75">
      <c r="B25" s="1"/>
      <c r="C25" s="1"/>
    </row>
  </sheetData>
  <sheetProtection/>
  <mergeCells count="28">
    <mergeCell ref="A19:K19"/>
    <mergeCell ref="A18:K18"/>
    <mergeCell ref="L4:L5"/>
    <mergeCell ref="C8:C9"/>
    <mergeCell ref="G8:H8"/>
    <mergeCell ref="N4:N5"/>
    <mergeCell ref="E4:H6"/>
    <mergeCell ref="A2:K2"/>
    <mergeCell ref="A3:K3"/>
    <mergeCell ref="A4:B6"/>
    <mergeCell ref="D4:D6"/>
    <mergeCell ref="C4:C6"/>
    <mergeCell ref="I6:L6"/>
    <mergeCell ref="I4:K4"/>
    <mergeCell ref="M4:M5"/>
    <mergeCell ref="G14:H14"/>
    <mergeCell ref="A17:K17"/>
    <mergeCell ref="A8:B12"/>
    <mergeCell ref="D8:D12"/>
    <mergeCell ref="E8:F12"/>
    <mergeCell ref="A1:N1"/>
    <mergeCell ref="A20:N21"/>
    <mergeCell ref="A15:N15"/>
    <mergeCell ref="A22:K22"/>
    <mergeCell ref="A13:B13"/>
    <mergeCell ref="E13:F13"/>
    <mergeCell ref="A14:B14"/>
    <mergeCell ref="E14:F14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2021-09-24T10:46:17Z</cp:lastPrinted>
  <dcterms:created xsi:type="dcterms:W3CDTF">2009-12-09T07:16:31Z</dcterms:created>
  <dcterms:modified xsi:type="dcterms:W3CDTF">2021-09-28T11:47:50Z</dcterms:modified>
  <cp:category/>
  <cp:version/>
  <cp:contentType/>
  <cp:contentStatus/>
</cp:coreProperties>
</file>