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6980" windowHeight="1054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'Лист1'!$A$1:$Q$118</definedName>
  </definedNames>
  <calcPr fullCalcOnLoad="1"/>
</workbook>
</file>

<file path=xl/sharedStrings.xml><?xml version="1.0" encoding="utf-8"?>
<sst xmlns="http://schemas.openxmlformats.org/spreadsheetml/2006/main" count="358" uniqueCount="262">
  <si>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</si>
  <si>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</si>
  <si>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</si>
  <si>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</si>
  <si>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</si>
  <si>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</si>
  <si>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</si>
  <si>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</si>
  <si>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</si>
  <si>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</si>
  <si>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</si>
  <si>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</si>
  <si>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</si>
  <si>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</si>
  <si>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</si>
  <si>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</si>
  <si>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</si>
  <si>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</si>
  <si>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</si>
  <si>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</si>
  <si>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</si>
  <si>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</si>
  <si>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</si>
  <si>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</si>
  <si>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</si>
  <si>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</si>
  <si>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</si>
  <si>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</si>
  <si>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</si>
  <si>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</si>
  <si>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</si>
  <si>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</si>
  <si>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</si>
  <si>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</si>
  <si>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</si>
  <si>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</si>
  <si>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</si>
  <si>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</si>
  <si>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</si>
  <si>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</si>
  <si>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</si>
  <si>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</si>
  <si>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</si>
  <si>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</si>
  <si>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</si>
  <si>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</si>
  <si>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</si>
  <si>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</si>
  <si>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</si>
  <si>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</si>
  <si>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</si>
  <si>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</si>
  <si>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</si>
  <si>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</si>
  <si>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</si>
  <si>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</si>
  <si>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</si>
  <si>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</si>
  <si>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</si>
  <si>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</si>
  <si>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</si>
  <si>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</si>
  <si>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</si>
  <si>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</si>
  <si>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</si>
  <si>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</si>
  <si>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</si>
  <si>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</si>
  <si>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</si>
  <si>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</si>
  <si>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</si>
  <si>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</si>
  <si>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</si>
  <si>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</si>
  <si>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</si>
  <si>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</si>
  <si>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</si>
  <si>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</si>
  <si>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</si>
  <si>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</si>
  <si>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</si>
  <si>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</si>
  <si>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</si>
  <si>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</si>
  <si>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</si>
  <si>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</si>
  <si>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</si>
  <si>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</si>
  <si>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</si>
  <si>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</si>
  <si>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</si>
  <si>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</si>
  <si>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</si>
  <si>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</si>
  <si>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</si>
  <si>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</si>
  <si>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</si>
  <si>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</si>
  <si>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</si>
  <si>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</si>
  <si>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</si>
  <si>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</si>
  <si>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</si>
  <si>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</si>
  <si>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</si>
  <si>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</si>
  <si>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</si>
  <si>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</si>
  <si>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</si>
  <si>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</si>
  <si>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</si>
  <si>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</si>
  <si>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</si>
  <si>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</si>
  <si>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</si>
  <si>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</si>
  <si>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</si>
  <si>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</si>
  <si>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</si>
  <si>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</si>
  <si>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</si>
  <si>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</si>
  <si>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</si>
  <si>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</si>
  <si>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</si>
  <si>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</si>
  <si>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</si>
  <si>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</si>
  <si>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</si>
  <si>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</si>
  <si>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</si>
  <si>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</si>
  <si>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</si>
  <si>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</si>
  <si>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</si>
  <si>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</si>
  <si>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</si>
  <si>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</si>
  <si>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</si>
  <si>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</si>
  <si>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</si>
  <si>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</si>
  <si>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</si>
  <si>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</si>
  <si>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</si>
  <si>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</si>
  <si>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</si>
  <si>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</si>
  <si>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</si>
  <si>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</si>
  <si>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</si>
  <si>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</si>
  <si>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</si>
  <si>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</si>
  <si>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</si>
  <si>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</si>
  <si>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</si>
  <si>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</si>
  <si>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</si>
  <si>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</si>
  <si>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</si>
  <si>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</si>
  <si>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</si>
  <si>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</si>
  <si>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</si>
  <si>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</si>
  <si>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</si>
  <si>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</si>
  <si>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</si>
  <si>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</si>
  <si>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</si>
  <si>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</si>
  <si>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</si>
  <si>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</si>
  <si>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</si>
  <si>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</si>
  <si>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</si>
  <si>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</si>
  <si>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</si>
  <si>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</si>
  <si>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</si>
  <si>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</si>
  <si>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</si>
  <si>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</si>
  <si>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</si>
  <si>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</si>
  <si>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</si>
  <si>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</si>
  <si>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</si>
  <si>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</si>
  <si>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</si>
  <si>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</si>
  <si>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</si>
  <si>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</si>
  <si>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</si>
  <si>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</si>
  <si>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</si>
  <si>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</si>
  <si>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</si>
  <si>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</si>
  <si>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</si>
  <si>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</si>
  <si>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</si>
  <si>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</si>
  <si>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</si>
  <si>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</si>
  <si>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</si>
  <si>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</si>
  <si>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</si>
  <si>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</si>
  <si>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</si>
  <si>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</si>
  <si>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</si>
  <si>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</si>
  <si>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</si>
  <si>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</si>
  <si>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</si>
  <si>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</si>
  <si>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</si>
  <si>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</si>
  <si>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</si>
  <si>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</si>
  <si>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</si>
  <si>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</si>
  <si>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</si>
  <si>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</si>
  <si>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</si>
  <si>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</si>
  <si>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</si>
  <si>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</si>
  <si>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 xml:space="preserve"> 2015 год</t>
  </si>
  <si>
    <t>Прибыль прибыльных предприятий*</t>
  </si>
  <si>
    <t>Кредиторская задолженность*</t>
  </si>
  <si>
    <t>Дебиторская задолженность*</t>
  </si>
  <si>
    <r>
      <t>Темп роста 2016 года к 2015 году, %</t>
    </r>
    <r>
      <rPr>
        <vertAlign val="superscript"/>
        <sz val="18"/>
        <rFont val="Times New Roman Cyr"/>
        <family val="0"/>
      </rPr>
      <t>1</t>
    </r>
  </si>
  <si>
    <r>
      <t>Темп роста 2015 года к   2014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</si>
  <si>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2016 год</t>
  </si>
  <si>
    <t xml:space="preserve"> 2017 год
(оценка)</t>
  </si>
  <si>
    <r>
      <t>Темп роста 2017 года к 2016 году, %</t>
    </r>
    <r>
      <rPr>
        <vertAlign val="superscript"/>
        <sz val="18"/>
        <rFont val="Times New Roman Cyr"/>
        <family val="0"/>
      </rPr>
      <t>1</t>
    </r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</si>
  <si>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</si>
  <si>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</si>
  <si>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</si>
  <si>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</si>
  <si>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</si>
  <si>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</si>
  <si>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</si>
  <si>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</si>
  <si>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>январь-сентябрь 2015 года</t>
  </si>
  <si>
    <r>
      <t>Темп роста  января-сентября 2015 года к январю-сентябрю 2014 года, %</t>
    </r>
    <r>
      <rPr>
        <vertAlign val="superscript"/>
        <sz val="18"/>
        <rFont val="Times New Roman Cyr"/>
        <family val="0"/>
      </rPr>
      <t>1</t>
    </r>
  </si>
  <si>
    <t>январь-сентябрь 2016 года</t>
  </si>
  <si>
    <r>
      <t>Темп роста  января-сентября 2016 года к январю-сентябрю 2015 года, %</t>
    </r>
    <r>
      <rPr>
        <vertAlign val="superscript"/>
        <sz val="18"/>
        <rFont val="Times New Roman Cyr"/>
        <family val="0"/>
      </rPr>
      <t>1</t>
    </r>
  </si>
  <si>
    <t>январь-сентябрь 2017 года</t>
  </si>
  <si>
    <r>
      <t>Темп роста  января-сентября 2017 года к январю-сентябрю 2016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</si>
  <si>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городской округ город Югорск за январь-сентябрь 2017 года</t>
  </si>
  <si>
    <t>в 6,1 р.</t>
  </si>
  <si>
    <t>в 4,6 р.</t>
  </si>
  <si>
    <t>в 2,6 р.</t>
  </si>
  <si>
    <t>в 2,0 р.</t>
  </si>
  <si>
    <t>-</t>
  </si>
  <si>
    <t>в 2,2 р.</t>
  </si>
  <si>
    <t>в 7,3 р.</t>
  </si>
  <si>
    <t>в 2,8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</si>
</sst>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2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2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 quotePrefix="1">
      <alignment horizontal="center"/>
    </xf>
    <xf numFmtId="177" fontId="20" fillId="0" borderId="10" xfId="0" applyNumberFormat="1" applyFont="1" applyBorder="1" applyAlignment="1">
      <alignment horizontal="center"/>
    </xf>
    <xf numFmtId="177" fontId="20" fillId="33" borderId="10" xfId="0" applyNumberFormat="1" applyFont="1" applyFill="1" applyBorder="1" applyAlignment="1" quotePrefix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 quotePrefix="1">
      <alignment horizontal="center" vertical="center"/>
    </xf>
    <xf numFmtId="178" fontId="20" fillId="0" borderId="10" xfId="0" applyNumberFormat="1" applyFont="1" applyBorder="1" applyAlignment="1" quotePrefix="1">
      <alignment horizontal="center" vertical="center"/>
    </xf>
    <xf numFmtId="184" fontId="20" fillId="0" borderId="12" xfId="0" applyNumberFormat="1" applyFont="1" applyFill="1" applyBorder="1" applyAlignment="1">
      <alignment horizontal="center" vertical="center"/>
    </xf>
    <xf numFmtId="182" fontId="20" fillId="33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/>
    </xf>
    <xf numFmtId="177" fontId="20" fillId="32" borderId="12" xfId="0" applyNumberFormat="1" applyFont="1" applyFill="1" applyBorder="1" applyAlignment="1">
      <alignment horizontal="center" vertical="center"/>
    </xf>
    <xf numFmtId="182" fontId="20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 wrapText="1"/>
    </xf>
    <xf numFmtId="177" fontId="20" fillId="32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82" fontId="20" fillId="0" borderId="13" xfId="0" applyNumberFormat="1" applyFont="1" applyBorder="1" applyAlignment="1">
      <alignment horizontal="center" vertical="center"/>
    </xf>
    <xf numFmtId="177" fontId="20" fillId="32" borderId="12" xfId="0" applyNumberFormat="1" applyFont="1" applyFill="1" applyBorder="1" applyAlignment="1">
      <alignment horizontal="center" vertical="center" wrapText="1"/>
    </xf>
    <xf numFmtId="182" fontId="20" fillId="32" borderId="13" xfId="0" applyNumberFormat="1" applyFont="1" applyFill="1" applyBorder="1" applyAlignment="1">
      <alignment horizontal="center" vertical="center"/>
    </xf>
    <xf numFmtId="182" fontId="20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/>
    </xf>
    <xf numFmtId="182" fontId="9" fillId="33" borderId="10" xfId="0" applyNumberFormat="1" applyFont="1" applyFill="1" applyBorder="1" applyAlignment="1">
      <alignment horizontal="center"/>
    </xf>
    <xf numFmtId="182" fontId="2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7" fontId="5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178" fontId="9" fillId="0" borderId="13" xfId="0" applyNumberFormat="1" applyFont="1" applyBorder="1" applyAlignment="1">
      <alignment horizontal="center" vertical="center"/>
    </xf>
    <xf numFmtId="178" fontId="20" fillId="0" borderId="12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177" fontId="20" fillId="33" borderId="12" xfId="0" applyNumberFormat="1" applyFont="1" applyFill="1" applyBorder="1" applyAlignment="1">
      <alignment horizontal="center" vertical="center" wrapText="1"/>
    </xf>
    <xf numFmtId="177" fontId="20" fillId="35" borderId="12" xfId="0" applyNumberFormat="1" applyFont="1" applyFill="1" applyBorder="1" applyAlignment="1">
      <alignment horizontal="center" vertical="center"/>
    </xf>
    <xf numFmtId="182" fontId="20" fillId="33" borderId="13" xfId="0" applyNumberFormat="1" applyFont="1" applyFill="1" applyBorder="1" applyAlignment="1">
      <alignment horizontal="center" vertical="center"/>
    </xf>
    <xf numFmtId="177" fontId="20" fillId="35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2" fontId="60" fillId="0" borderId="10" xfId="0" applyNumberFormat="1" applyFont="1" applyFill="1" applyBorder="1" applyAlignment="1">
      <alignment horizontal="center" vertical="center" wrapText="1"/>
    </xf>
    <xf numFmtId="182" fontId="60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horizontal="center" vertical="center" wrapText="1"/>
    </xf>
    <xf numFmtId="182" fontId="61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/>
    </xf>
    <xf numFmtId="184" fontId="20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60" zoomScaleNormal="60" zoomScaleSheetLayoutView="70" zoomScalePageLayoutView="50" workbookViewId="0" topLeftCell="A1">
      <pane ySplit="5" topLeftCell="A57" activePane="bottomLeft" state="frozen"/>
      <selection pane="topLeft" activeCell="A1" sqref="A1"/>
      <selection pane="bottomLeft" activeCell="P70" sqref="P70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9.25390625" style="17" customWidth="1"/>
    <col min="7" max="7" width="19.75390625" style="17" customWidth="1"/>
    <col min="8" max="8" width="18.00390625" style="17" customWidth="1"/>
    <col min="9" max="9" width="19.25390625" style="17" customWidth="1"/>
    <col min="10" max="10" width="18.00390625" style="17" customWidth="1"/>
    <col min="11" max="11" width="20.125" style="17" customWidth="1"/>
    <col min="12" max="12" width="17.875" style="17" customWidth="1"/>
    <col min="13" max="13" width="19.25390625" style="17" customWidth="1"/>
    <col min="14" max="16" width="18.25390625" style="17" customWidth="1"/>
    <col min="17" max="17" width="20.125" style="17" customWidth="1"/>
    <col min="18" max="16384" width="9.125" style="17" customWidth="1"/>
  </cols>
  <sheetData>
    <row r="1" spans="2:17" s="24" customFormat="1" ht="2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3"/>
    </row>
    <row r="2" spans="1:17" s="24" customFormat="1" ht="20.25" customHeight="1">
      <c r="A2" s="118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24" customFormat="1" ht="20.25">
      <c r="A3" s="120" t="s">
        <v>253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2:13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96.5" customHeight="1">
      <c r="A5" s="35" t="s">
        <v>101</v>
      </c>
      <c r="B5" s="2" t="s">
        <v>0</v>
      </c>
      <c r="C5" s="2" t="s">
        <v>76</v>
      </c>
      <c r="D5" s="3" t="s">
        <v>83</v>
      </c>
      <c r="E5" s="3" t="s">
        <v>226</v>
      </c>
      <c r="F5" s="3" t="s">
        <v>247</v>
      </c>
      <c r="G5" s="3" t="s">
        <v>248</v>
      </c>
      <c r="H5" s="3" t="s">
        <v>230</v>
      </c>
      <c r="I5" s="3" t="s">
        <v>235</v>
      </c>
      <c r="J5" s="3" t="s">
        <v>249</v>
      </c>
      <c r="K5" s="3" t="s">
        <v>250</v>
      </c>
      <c r="L5" s="3" t="s">
        <v>236</v>
      </c>
      <c r="M5" s="3" t="s">
        <v>234</v>
      </c>
      <c r="N5" s="3" t="s">
        <v>251</v>
      </c>
      <c r="O5" s="3" t="s">
        <v>252</v>
      </c>
      <c r="P5" s="3" t="s">
        <v>237</v>
      </c>
      <c r="Q5" s="3" t="s">
        <v>238</v>
      </c>
    </row>
    <row r="6" spans="1:17" ht="23.25" customHeight="1">
      <c r="A6" s="12" t="s">
        <v>102</v>
      </c>
      <c r="B6" s="131" t="s">
        <v>67</v>
      </c>
      <c r="C6" s="132"/>
      <c r="D6" s="3"/>
      <c r="E6" s="3"/>
      <c r="F6" s="3"/>
      <c r="G6" s="3"/>
      <c r="H6" s="3"/>
      <c r="I6" s="36"/>
      <c r="J6" s="3"/>
      <c r="K6" s="3"/>
      <c r="L6" s="3"/>
      <c r="M6" s="3"/>
      <c r="N6" s="37"/>
      <c r="O6" s="37"/>
      <c r="P6" s="37"/>
      <c r="Q6" s="37"/>
    </row>
    <row r="7" spans="1:17" ht="46.5" customHeight="1">
      <c r="A7" s="13" t="s">
        <v>104</v>
      </c>
      <c r="B7" s="4" t="s">
        <v>222</v>
      </c>
      <c r="C7" s="7" t="s">
        <v>1</v>
      </c>
      <c r="D7" s="3"/>
      <c r="E7" s="3"/>
      <c r="F7" s="68">
        <v>36.5</v>
      </c>
      <c r="G7" s="59">
        <v>101.4</v>
      </c>
      <c r="H7" s="58">
        <v>36.5</v>
      </c>
      <c r="I7" s="68">
        <v>101.1</v>
      </c>
      <c r="J7" s="68">
        <v>36.9</v>
      </c>
      <c r="K7" s="59">
        <v>101.1</v>
      </c>
      <c r="L7" s="55">
        <v>36.9</v>
      </c>
      <c r="M7" s="59">
        <v>101.1</v>
      </c>
      <c r="N7" s="58">
        <v>37.3</v>
      </c>
      <c r="O7" s="59">
        <v>101.1</v>
      </c>
      <c r="P7" s="38">
        <v>37.4</v>
      </c>
      <c r="Q7" s="59">
        <v>101.4</v>
      </c>
    </row>
    <row r="8" spans="1:17" ht="46.5" customHeight="1">
      <c r="A8" s="13" t="s">
        <v>105</v>
      </c>
      <c r="B8" s="6" t="s">
        <v>227</v>
      </c>
      <c r="C8" s="7" t="s">
        <v>78</v>
      </c>
      <c r="D8" s="3"/>
      <c r="E8" s="3"/>
      <c r="F8" s="68">
        <v>214</v>
      </c>
      <c r="G8" s="59">
        <v>83.3</v>
      </c>
      <c r="H8" s="58">
        <v>289</v>
      </c>
      <c r="I8" s="68">
        <v>90</v>
      </c>
      <c r="J8" s="68">
        <v>235</v>
      </c>
      <c r="K8" s="59">
        <v>109.8</v>
      </c>
      <c r="L8" s="98">
        <v>296</v>
      </c>
      <c r="M8" s="59">
        <v>102.4</v>
      </c>
      <c r="N8" s="58">
        <v>220</v>
      </c>
      <c r="O8" s="59">
        <v>93.6</v>
      </c>
      <c r="P8" s="38">
        <v>303</v>
      </c>
      <c r="Q8" s="59">
        <v>102.4</v>
      </c>
    </row>
    <row r="9" spans="1:17" ht="46.5" customHeight="1">
      <c r="A9" s="13" t="s">
        <v>106</v>
      </c>
      <c r="B9" s="6" t="s">
        <v>65</v>
      </c>
      <c r="C9" s="7" t="s">
        <v>78</v>
      </c>
      <c r="D9" s="3"/>
      <c r="E9" s="3"/>
      <c r="F9" s="68">
        <v>194</v>
      </c>
      <c r="G9" s="59">
        <v>215.6</v>
      </c>
      <c r="H9" s="58">
        <v>123</v>
      </c>
      <c r="I9" s="68">
        <v>123</v>
      </c>
      <c r="J9" s="68">
        <v>16</v>
      </c>
      <c r="K9" s="59">
        <v>8.2</v>
      </c>
      <c r="L9" s="98">
        <v>120</v>
      </c>
      <c r="M9" s="59">
        <v>97.6</v>
      </c>
      <c r="N9" s="58">
        <v>60</v>
      </c>
      <c r="O9" s="59">
        <v>375</v>
      </c>
      <c r="P9" s="38">
        <v>110</v>
      </c>
      <c r="Q9" s="59">
        <v>91.7</v>
      </c>
    </row>
    <row r="10" spans="1:17" ht="23.25" customHeight="1">
      <c r="A10" s="12" t="s">
        <v>103</v>
      </c>
      <c r="B10" s="121" t="s">
        <v>68</v>
      </c>
      <c r="C10" s="122"/>
      <c r="D10" s="3"/>
      <c r="E10" s="3"/>
      <c r="F10" s="56"/>
      <c r="G10" s="69"/>
      <c r="H10" s="58"/>
      <c r="I10" s="70"/>
      <c r="J10" s="68"/>
      <c r="K10" s="59"/>
      <c r="L10" s="52"/>
      <c r="M10" s="59"/>
      <c r="N10" s="58"/>
      <c r="O10" s="59"/>
      <c r="P10" s="38"/>
      <c r="Q10" s="59"/>
    </row>
    <row r="11" spans="1:17" ht="72.75" customHeight="1">
      <c r="A11" s="13" t="s">
        <v>107</v>
      </c>
      <c r="B11" s="4" t="s">
        <v>52</v>
      </c>
      <c r="C11" s="5" t="s">
        <v>1</v>
      </c>
      <c r="D11" s="3"/>
      <c r="E11" s="3"/>
      <c r="F11" s="66">
        <v>16.5</v>
      </c>
      <c r="G11" s="61">
        <v>110.7</v>
      </c>
      <c r="H11" s="62">
        <v>16.1</v>
      </c>
      <c r="I11" s="66">
        <v>106.6</v>
      </c>
      <c r="J11" s="66">
        <v>16.9</v>
      </c>
      <c r="K11" s="61">
        <v>102.4</v>
      </c>
      <c r="L11" s="47">
        <v>17</v>
      </c>
      <c r="M11" s="61">
        <v>105.6</v>
      </c>
      <c r="N11" s="60">
        <v>16.6</v>
      </c>
      <c r="O11" s="61">
        <v>98.2</v>
      </c>
      <c r="P11" s="39">
        <v>16.5</v>
      </c>
      <c r="Q11" s="61">
        <v>97.1</v>
      </c>
    </row>
    <row r="12" spans="1:17" ht="116.25" customHeight="1">
      <c r="A12" s="13" t="s">
        <v>108</v>
      </c>
      <c r="B12" s="4" t="s">
        <v>53</v>
      </c>
      <c r="C12" s="5" t="s">
        <v>1</v>
      </c>
      <c r="D12" s="3"/>
      <c r="E12" s="3"/>
      <c r="F12" s="66">
        <v>13.1</v>
      </c>
      <c r="G12" s="61">
        <v>102.3</v>
      </c>
      <c r="H12" s="62">
        <v>13.5</v>
      </c>
      <c r="I12" s="66">
        <v>104.7</v>
      </c>
      <c r="J12" s="66">
        <v>13.3</v>
      </c>
      <c r="K12" s="61">
        <v>101.5</v>
      </c>
      <c r="L12" s="47">
        <v>13.3</v>
      </c>
      <c r="M12" s="61">
        <v>98.5</v>
      </c>
      <c r="N12" s="60">
        <v>13</v>
      </c>
      <c r="O12" s="61">
        <v>97.7</v>
      </c>
      <c r="P12" s="39">
        <v>12.9</v>
      </c>
      <c r="Q12" s="61">
        <v>97</v>
      </c>
    </row>
    <row r="13" spans="1:17" ht="93" customHeight="1">
      <c r="A13" s="13" t="s">
        <v>109</v>
      </c>
      <c r="B13" s="4" t="s">
        <v>87</v>
      </c>
      <c r="C13" s="5" t="s">
        <v>1</v>
      </c>
      <c r="D13" s="3"/>
      <c r="E13" s="3"/>
      <c r="F13" s="71">
        <v>1.224</v>
      </c>
      <c r="G13" s="61">
        <v>105</v>
      </c>
      <c r="H13" s="63">
        <v>1.527</v>
      </c>
      <c r="I13" s="66">
        <v>105.8</v>
      </c>
      <c r="J13" s="71">
        <v>1.48</v>
      </c>
      <c r="K13" s="61">
        <v>120.9</v>
      </c>
      <c r="L13" s="47">
        <v>1.809</v>
      </c>
      <c r="M13" s="61">
        <v>118.5</v>
      </c>
      <c r="N13" s="63">
        <v>1.518</v>
      </c>
      <c r="O13" s="61">
        <v>102.6</v>
      </c>
      <c r="P13" s="64">
        <v>1.85</v>
      </c>
      <c r="Q13" s="61">
        <v>102.3</v>
      </c>
    </row>
    <row r="14" spans="1:17" ht="46.5" customHeight="1">
      <c r="A14" s="13" t="s">
        <v>110</v>
      </c>
      <c r="B14" s="4" t="s">
        <v>86</v>
      </c>
      <c r="C14" s="5" t="s">
        <v>1</v>
      </c>
      <c r="D14" s="3"/>
      <c r="E14" s="3"/>
      <c r="F14" s="71">
        <v>0.21</v>
      </c>
      <c r="G14" s="61">
        <v>145.8</v>
      </c>
      <c r="H14" s="63">
        <v>0.241</v>
      </c>
      <c r="I14" s="66">
        <v>140.9</v>
      </c>
      <c r="J14" s="71">
        <v>0.258</v>
      </c>
      <c r="K14" s="61">
        <v>122.9</v>
      </c>
      <c r="L14" s="99">
        <v>0.292</v>
      </c>
      <c r="M14" s="61">
        <v>121.2</v>
      </c>
      <c r="N14" s="63">
        <v>0.273</v>
      </c>
      <c r="O14" s="61">
        <v>105.8</v>
      </c>
      <c r="P14" s="100">
        <v>0.397</v>
      </c>
      <c r="Q14" s="61">
        <v>136</v>
      </c>
    </row>
    <row r="15" spans="1:17" ht="46.5" customHeight="1">
      <c r="A15" s="13" t="s">
        <v>111</v>
      </c>
      <c r="B15" s="4" t="s">
        <v>194</v>
      </c>
      <c r="C15" s="5" t="s">
        <v>7</v>
      </c>
      <c r="D15" s="3"/>
      <c r="E15" s="3" t="s">
        <v>85</v>
      </c>
      <c r="F15" s="66">
        <v>0.8</v>
      </c>
      <c r="G15" s="61"/>
      <c r="H15" s="62">
        <v>0.9</v>
      </c>
      <c r="I15" s="66"/>
      <c r="J15" s="101">
        <v>0.99</v>
      </c>
      <c r="K15" s="61"/>
      <c r="L15" s="47">
        <v>1.1</v>
      </c>
      <c r="M15" s="61"/>
      <c r="N15" s="62">
        <v>1</v>
      </c>
      <c r="O15" s="61"/>
      <c r="P15" s="65">
        <v>1.5</v>
      </c>
      <c r="Q15" s="61"/>
    </row>
    <row r="16" spans="1:17" ht="46.5" customHeight="1">
      <c r="A16" s="13" t="s">
        <v>198</v>
      </c>
      <c r="B16" s="4" t="s">
        <v>195</v>
      </c>
      <c r="C16" s="5" t="s">
        <v>48</v>
      </c>
      <c r="D16" s="3"/>
      <c r="E16" s="3"/>
      <c r="F16" s="62">
        <v>572</v>
      </c>
      <c r="G16" s="73">
        <v>85.4</v>
      </c>
      <c r="H16" s="62">
        <v>636</v>
      </c>
      <c r="I16" s="73">
        <v>78.7</v>
      </c>
      <c r="J16" s="62">
        <v>666</v>
      </c>
      <c r="K16" s="61">
        <v>116.4</v>
      </c>
      <c r="L16" s="62">
        <v>758</v>
      </c>
      <c r="M16" s="61">
        <v>119.2</v>
      </c>
      <c r="N16" s="62">
        <v>713</v>
      </c>
      <c r="O16" s="61">
        <v>107.1</v>
      </c>
      <c r="P16" s="62">
        <v>760</v>
      </c>
      <c r="Q16" s="61">
        <v>100.3</v>
      </c>
    </row>
    <row r="17" spans="1:17" ht="23.25" customHeight="1">
      <c r="A17" s="13" t="s">
        <v>199</v>
      </c>
      <c r="B17" s="4" t="s">
        <v>196</v>
      </c>
      <c r="C17" s="5"/>
      <c r="D17" s="3"/>
      <c r="E17" s="3"/>
      <c r="F17" s="66">
        <v>136</v>
      </c>
      <c r="G17" s="61">
        <v>76.8</v>
      </c>
      <c r="H17" s="62">
        <v>176</v>
      </c>
      <c r="I17" s="66">
        <v>64.5</v>
      </c>
      <c r="J17" s="66">
        <v>119</v>
      </c>
      <c r="K17" s="61">
        <v>87.5</v>
      </c>
      <c r="L17" s="47">
        <v>166</v>
      </c>
      <c r="M17" s="61">
        <v>94.3</v>
      </c>
      <c r="N17" s="62">
        <v>119</v>
      </c>
      <c r="O17" s="61">
        <v>100</v>
      </c>
      <c r="P17" s="65">
        <v>170</v>
      </c>
      <c r="Q17" s="61">
        <v>102.4</v>
      </c>
    </row>
    <row r="18" spans="1:18" ht="23.25" customHeight="1">
      <c r="A18" s="13" t="s">
        <v>200</v>
      </c>
      <c r="B18" s="4" t="s">
        <v>197</v>
      </c>
      <c r="C18" s="5"/>
      <c r="D18" s="3"/>
      <c r="E18" s="3"/>
      <c r="F18" s="66">
        <v>436</v>
      </c>
      <c r="G18" s="61">
        <v>88.4</v>
      </c>
      <c r="H18" s="62">
        <v>460</v>
      </c>
      <c r="I18" s="66">
        <v>86</v>
      </c>
      <c r="J18" s="66">
        <v>547</v>
      </c>
      <c r="K18" s="61">
        <v>125.5</v>
      </c>
      <c r="L18" s="47">
        <v>592</v>
      </c>
      <c r="M18" s="61">
        <v>128.7</v>
      </c>
      <c r="N18" s="62">
        <v>594</v>
      </c>
      <c r="O18" s="61">
        <v>108.6</v>
      </c>
      <c r="P18" s="65">
        <v>590</v>
      </c>
      <c r="Q18" s="61">
        <v>99.7</v>
      </c>
      <c r="R18" s="25"/>
    </row>
    <row r="19" spans="1:18" ht="92.25" customHeight="1">
      <c r="A19" s="12" t="s">
        <v>112</v>
      </c>
      <c r="B19" s="129" t="s">
        <v>71</v>
      </c>
      <c r="C19" s="130"/>
      <c r="D19" s="3"/>
      <c r="E19" s="3"/>
      <c r="F19" s="41"/>
      <c r="G19" s="41"/>
      <c r="H19" s="41"/>
      <c r="I19" s="41"/>
      <c r="J19" s="40"/>
      <c r="K19" s="40"/>
      <c r="L19" s="53"/>
      <c r="M19" s="53"/>
      <c r="N19" s="40"/>
      <c r="O19" s="40"/>
      <c r="P19" s="40"/>
      <c r="Q19" s="40"/>
      <c r="R19" s="25"/>
    </row>
    <row r="20" spans="1:19" ht="22.5" customHeight="1">
      <c r="A20" s="13"/>
      <c r="B20" s="6" t="s">
        <v>2</v>
      </c>
      <c r="C20" s="7" t="s">
        <v>3</v>
      </c>
      <c r="D20" s="3"/>
      <c r="E20" s="3" t="s">
        <v>85</v>
      </c>
      <c r="F20" s="56">
        <f>SUM(F24+F26)</f>
        <v>671.5999999999999</v>
      </c>
      <c r="G20" s="56"/>
      <c r="H20" s="56">
        <f aca="true" t="shared" si="0" ref="H20:P20">SUM(H24+H26)</f>
        <v>954.1</v>
      </c>
      <c r="I20" s="56"/>
      <c r="J20" s="56">
        <f t="shared" si="0"/>
        <v>757.5</v>
      </c>
      <c r="K20" s="56"/>
      <c r="L20" s="56">
        <f t="shared" si="0"/>
        <v>1029.7</v>
      </c>
      <c r="M20" s="56"/>
      <c r="N20" s="56">
        <f t="shared" si="0"/>
        <v>686.3</v>
      </c>
      <c r="O20" s="57"/>
      <c r="P20" s="57">
        <f t="shared" si="0"/>
        <v>961</v>
      </c>
      <c r="Q20" s="40"/>
      <c r="R20" s="25"/>
      <c r="S20" s="26"/>
    </row>
    <row r="21" spans="1:18" ht="51" customHeight="1">
      <c r="A21" s="13" t="s">
        <v>113</v>
      </c>
      <c r="B21" s="6" t="s">
        <v>55</v>
      </c>
      <c r="C21" s="7" t="s">
        <v>56</v>
      </c>
      <c r="D21" s="3"/>
      <c r="E21" s="3"/>
      <c r="F21" s="56">
        <v>93.7</v>
      </c>
      <c r="G21" s="72"/>
      <c r="H21" s="56">
        <v>115.3</v>
      </c>
      <c r="I21" s="72"/>
      <c r="J21" s="49">
        <v>105.8</v>
      </c>
      <c r="K21" s="48"/>
      <c r="L21" s="49">
        <v>101.1</v>
      </c>
      <c r="M21" s="49"/>
      <c r="N21" s="48">
        <f>N20/J20/1.052*100</f>
        <v>86.12230044297205</v>
      </c>
      <c r="O21" s="57"/>
      <c r="P21" s="40">
        <v>89.5</v>
      </c>
      <c r="Q21" s="40"/>
      <c r="R21" s="25"/>
    </row>
    <row r="22" spans="1:18" ht="23.25">
      <c r="A22" s="13" t="s">
        <v>114</v>
      </c>
      <c r="B22" s="6" t="s">
        <v>4</v>
      </c>
      <c r="C22" s="7"/>
      <c r="D22" s="3"/>
      <c r="E22" s="3" t="s">
        <v>85</v>
      </c>
      <c r="F22" s="56"/>
      <c r="G22" s="72"/>
      <c r="H22" s="56"/>
      <c r="I22" s="72"/>
      <c r="J22" s="49"/>
      <c r="K22" s="48"/>
      <c r="L22" s="49"/>
      <c r="M22" s="49"/>
      <c r="N22" s="49"/>
      <c r="O22" s="57"/>
      <c r="P22" s="40"/>
      <c r="Q22" s="40"/>
      <c r="R22" s="25"/>
    </row>
    <row r="23" spans="1:17" ht="46.5" customHeight="1">
      <c r="A23" s="13" t="s">
        <v>115</v>
      </c>
      <c r="B23" s="6" t="s">
        <v>57</v>
      </c>
      <c r="C23" s="7" t="s">
        <v>56</v>
      </c>
      <c r="D23" s="3"/>
      <c r="E23" s="3" t="s">
        <v>85</v>
      </c>
      <c r="F23" s="56"/>
      <c r="G23" s="72"/>
      <c r="H23" s="56"/>
      <c r="I23" s="72"/>
      <c r="J23" s="49"/>
      <c r="K23" s="48"/>
      <c r="L23" s="49"/>
      <c r="M23" s="49"/>
      <c r="N23" s="49"/>
      <c r="O23" s="57"/>
      <c r="P23" s="40"/>
      <c r="Q23" s="40"/>
    </row>
    <row r="24" spans="1:17" ht="23.25">
      <c r="A24" s="13" t="s">
        <v>116</v>
      </c>
      <c r="B24" s="6" t="s">
        <v>5</v>
      </c>
      <c r="C24" s="7" t="s">
        <v>3</v>
      </c>
      <c r="D24" s="3"/>
      <c r="E24" s="3" t="s">
        <v>85</v>
      </c>
      <c r="F24" s="56">
        <v>302.2</v>
      </c>
      <c r="G24" s="72"/>
      <c r="H24" s="56">
        <v>422.1</v>
      </c>
      <c r="I24" s="72"/>
      <c r="J24" s="48">
        <v>389</v>
      </c>
      <c r="K24" s="48"/>
      <c r="L24" s="49">
        <v>444.5</v>
      </c>
      <c r="M24" s="48"/>
      <c r="N24" s="49">
        <v>303.1</v>
      </c>
      <c r="O24" s="57"/>
      <c r="P24" s="40">
        <v>361.5</v>
      </c>
      <c r="Q24" s="40"/>
    </row>
    <row r="25" spans="1:19" ht="53.25" customHeight="1">
      <c r="A25" s="13" t="s">
        <v>117</v>
      </c>
      <c r="B25" s="6" t="s">
        <v>57</v>
      </c>
      <c r="C25" s="7" t="s">
        <v>56</v>
      </c>
      <c r="D25" s="3"/>
      <c r="E25" s="3" t="s">
        <v>85</v>
      </c>
      <c r="F25" s="57">
        <v>111.9</v>
      </c>
      <c r="G25" s="72"/>
      <c r="H25" s="56">
        <v>122.4</v>
      </c>
      <c r="I25" s="72"/>
      <c r="J25" s="49">
        <v>121.9</v>
      </c>
      <c r="K25" s="48"/>
      <c r="L25" s="49">
        <v>99.7</v>
      </c>
      <c r="M25" s="49"/>
      <c r="N25" s="48">
        <f>N24/J24/1.05*100</f>
        <v>74.20736932305056</v>
      </c>
      <c r="O25" s="57"/>
      <c r="P25" s="40">
        <v>78.2</v>
      </c>
      <c r="Q25" s="40"/>
      <c r="S25" s="27"/>
    </row>
    <row r="26" spans="1:17" ht="46.5">
      <c r="A26" s="13" t="s">
        <v>118</v>
      </c>
      <c r="B26" s="6" t="s">
        <v>6</v>
      </c>
      <c r="C26" s="7" t="s">
        <v>3</v>
      </c>
      <c r="D26" s="3"/>
      <c r="E26" s="3" t="s">
        <v>85</v>
      </c>
      <c r="F26" s="56">
        <v>369.4</v>
      </c>
      <c r="G26" s="72"/>
      <c r="H26" s="57">
        <v>532</v>
      </c>
      <c r="I26" s="72"/>
      <c r="J26" s="48">
        <v>368.5</v>
      </c>
      <c r="K26" s="48"/>
      <c r="L26" s="49">
        <v>585.2</v>
      </c>
      <c r="M26" s="48"/>
      <c r="N26" s="49">
        <v>383.2</v>
      </c>
      <c r="O26" s="57"/>
      <c r="P26" s="40">
        <v>599.5</v>
      </c>
      <c r="Q26" s="40"/>
    </row>
    <row r="27" spans="1:17" ht="46.5">
      <c r="A27" s="13" t="s">
        <v>119</v>
      </c>
      <c r="B27" s="6" t="s">
        <v>57</v>
      </c>
      <c r="C27" s="7" t="s">
        <v>56</v>
      </c>
      <c r="D27" s="3"/>
      <c r="E27" s="3" t="s">
        <v>85</v>
      </c>
      <c r="F27" s="57">
        <v>84</v>
      </c>
      <c r="G27" s="72"/>
      <c r="H27" s="56">
        <v>111.3</v>
      </c>
      <c r="I27" s="72"/>
      <c r="J27" s="49">
        <v>92.6</v>
      </c>
      <c r="K27" s="48"/>
      <c r="L27" s="49">
        <v>102.1</v>
      </c>
      <c r="M27" s="49"/>
      <c r="N27" s="48">
        <f>N26/J26/1.054*100</f>
        <v>98.66142806752849</v>
      </c>
      <c r="O27" s="40"/>
      <c r="P27" s="40">
        <v>97.2</v>
      </c>
      <c r="Q27" s="40"/>
    </row>
    <row r="28" spans="1:17" ht="23.25">
      <c r="A28" s="12" t="s">
        <v>120</v>
      </c>
      <c r="B28" s="123" t="s">
        <v>8</v>
      </c>
      <c r="C28" s="122"/>
      <c r="D28" s="3"/>
      <c r="E28" s="3"/>
      <c r="F28" s="22"/>
      <c r="G28" s="22"/>
      <c r="H28" s="22"/>
      <c r="I28" s="22"/>
      <c r="J28" s="23"/>
      <c r="K28" s="23"/>
      <c r="L28" s="53"/>
      <c r="M28" s="53"/>
      <c r="N28" s="23"/>
      <c r="O28" s="23"/>
      <c r="P28" s="23"/>
      <c r="Q28" s="23"/>
    </row>
    <row r="29" spans="1:17" ht="24" customHeight="1">
      <c r="A29" s="13" t="s">
        <v>121</v>
      </c>
      <c r="B29" s="6" t="s">
        <v>46</v>
      </c>
      <c r="C29" s="7" t="s">
        <v>9</v>
      </c>
      <c r="D29" s="3"/>
      <c r="E29" s="3"/>
      <c r="F29" s="22"/>
      <c r="G29" s="22"/>
      <c r="H29" s="22"/>
      <c r="I29" s="22"/>
      <c r="J29" s="22"/>
      <c r="K29" s="22"/>
      <c r="L29" s="53"/>
      <c r="M29" s="53"/>
      <c r="N29" s="22"/>
      <c r="O29" s="22"/>
      <c r="P29" s="22"/>
      <c r="Q29" s="22"/>
    </row>
    <row r="30" spans="1:17" ht="29.25" customHeight="1">
      <c r="A30" s="13" t="s">
        <v>122</v>
      </c>
      <c r="B30" s="6" t="s">
        <v>223</v>
      </c>
      <c r="C30" s="7" t="s">
        <v>10</v>
      </c>
      <c r="D30" s="3"/>
      <c r="E30" s="3"/>
      <c r="F30" s="22"/>
      <c r="G30" s="22"/>
      <c r="H30" s="22"/>
      <c r="I30" s="22"/>
      <c r="J30" s="22"/>
      <c r="K30" s="22"/>
      <c r="L30" s="53"/>
      <c r="M30" s="53"/>
      <c r="N30" s="22"/>
      <c r="O30" s="22"/>
      <c r="P30" s="22"/>
      <c r="Q30" s="22"/>
    </row>
    <row r="31" spans="1:17" ht="25.5" customHeight="1">
      <c r="A31" s="13" t="s">
        <v>123</v>
      </c>
      <c r="B31" s="6" t="s">
        <v>11</v>
      </c>
      <c r="C31" s="7" t="s">
        <v>12</v>
      </c>
      <c r="D31" s="3"/>
      <c r="E31" s="3"/>
      <c r="F31" s="22"/>
      <c r="G31" s="22"/>
      <c r="H31" s="22"/>
      <c r="I31" s="22"/>
      <c r="J31" s="22"/>
      <c r="K31" s="22"/>
      <c r="L31" s="53"/>
      <c r="M31" s="53"/>
      <c r="N31" s="22"/>
      <c r="O31" s="22"/>
      <c r="P31" s="22"/>
      <c r="Q31" s="22"/>
    </row>
    <row r="32" spans="1:17" ht="27" customHeight="1">
      <c r="A32" s="13" t="s">
        <v>124</v>
      </c>
      <c r="B32" s="6" t="s">
        <v>45</v>
      </c>
      <c r="C32" s="7" t="s">
        <v>13</v>
      </c>
      <c r="D32" s="3"/>
      <c r="E32" s="3"/>
      <c r="F32" s="22"/>
      <c r="G32" s="22"/>
      <c r="H32" s="22"/>
      <c r="I32" s="22"/>
      <c r="J32" s="22"/>
      <c r="K32" s="22"/>
      <c r="L32" s="53"/>
      <c r="M32" s="53"/>
      <c r="N32" s="22"/>
      <c r="O32" s="22"/>
      <c r="P32" s="22"/>
      <c r="Q32" s="22"/>
    </row>
    <row r="33" spans="1:17" ht="28.5" customHeight="1">
      <c r="A33" s="13" t="s">
        <v>125</v>
      </c>
      <c r="B33" s="6" t="s">
        <v>220</v>
      </c>
      <c r="C33" s="7" t="s">
        <v>13</v>
      </c>
      <c r="D33" s="3"/>
      <c r="E33" s="3"/>
      <c r="F33" s="22">
        <v>53.2</v>
      </c>
      <c r="G33" s="22" t="s">
        <v>254</v>
      </c>
      <c r="H33" s="22">
        <v>58.9</v>
      </c>
      <c r="I33" s="22">
        <v>175.3</v>
      </c>
      <c r="J33" s="22">
        <v>51.7</v>
      </c>
      <c r="K33" s="22">
        <f>J33/F33*100</f>
        <v>97.18045112781954</v>
      </c>
      <c r="L33" s="49">
        <v>68.5</v>
      </c>
      <c r="M33" s="48">
        <f>L33/H33*100</f>
        <v>116.29881154499151</v>
      </c>
      <c r="N33" s="22">
        <v>45.9</v>
      </c>
      <c r="O33" s="22">
        <f>N33/J33*100</f>
        <v>88.78143133462282</v>
      </c>
      <c r="P33" s="22">
        <v>71.3</v>
      </c>
      <c r="Q33" s="40">
        <f>P33/L33*100</f>
        <v>104.0875912408759</v>
      </c>
    </row>
    <row r="34" spans="1:17" ht="27.75" customHeight="1">
      <c r="A34" s="13" t="s">
        <v>126</v>
      </c>
      <c r="B34" s="6" t="s">
        <v>100</v>
      </c>
      <c r="C34" s="7" t="s">
        <v>13</v>
      </c>
      <c r="D34" s="3"/>
      <c r="E34" s="3"/>
      <c r="F34" s="22"/>
      <c r="G34" s="22"/>
      <c r="H34" s="22"/>
      <c r="I34" s="22"/>
      <c r="J34" s="22"/>
      <c r="K34" s="22"/>
      <c r="L34" s="49"/>
      <c r="M34" s="48"/>
      <c r="N34" s="22"/>
      <c r="O34" s="22"/>
      <c r="P34" s="22"/>
      <c r="Q34" s="40"/>
    </row>
    <row r="35" spans="1:17" ht="27" customHeight="1">
      <c r="A35" s="13" t="s">
        <v>127</v>
      </c>
      <c r="B35" s="6" t="s">
        <v>14</v>
      </c>
      <c r="C35" s="7" t="s">
        <v>13</v>
      </c>
      <c r="D35" s="3"/>
      <c r="E35" s="3"/>
      <c r="F35" s="22">
        <v>9.4</v>
      </c>
      <c r="G35" s="22">
        <v>195.4</v>
      </c>
      <c r="H35" s="22">
        <v>14.4</v>
      </c>
      <c r="I35" s="22">
        <v>171.4</v>
      </c>
      <c r="J35" s="22">
        <v>14.2</v>
      </c>
      <c r="K35" s="22">
        <f>J35/F35*100</f>
        <v>151.06382978723403</v>
      </c>
      <c r="L35" s="49">
        <v>18.4</v>
      </c>
      <c r="M35" s="48">
        <f>L35/H35*100</f>
        <v>127.77777777777777</v>
      </c>
      <c r="N35" s="22">
        <v>19.8</v>
      </c>
      <c r="O35" s="22">
        <f>N35/J35*100</f>
        <v>139.43661971830988</v>
      </c>
      <c r="P35" s="22">
        <v>22</v>
      </c>
      <c r="Q35" s="40">
        <f>P35/L35*100</f>
        <v>119.56521739130437</v>
      </c>
    </row>
    <row r="36" spans="1:17" ht="25.5" customHeight="1">
      <c r="A36" s="13" t="s">
        <v>201</v>
      </c>
      <c r="B36" s="6" t="s">
        <v>209</v>
      </c>
      <c r="C36" s="7" t="s">
        <v>30</v>
      </c>
      <c r="D36" s="3"/>
      <c r="E36" s="3"/>
      <c r="F36" s="22"/>
      <c r="G36" s="22"/>
      <c r="H36" s="22"/>
      <c r="I36" s="22"/>
      <c r="J36" s="22"/>
      <c r="K36" s="22"/>
      <c r="L36" s="53"/>
      <c r="M36" s="53"/>
      <c r="N36" s="22"/>
      <c r="O36" s="22"/>
      <c r="P36" s="22"/>
      <c r="Q36" s="22"/>
    </row>
    <row r="37" spans="1:17" ht="25.5" customHeight="1">
      <c r="A37" s="13" t="s">
        <v>202</v>
      </c>
      <c r="B37" s="6" t="s">
        <v>208</v>
      </c>
      <c r="C37" s="7" t="s">
        <v>30</v>
      </c>
      <c r="D37" s="3"/>
      <c r="E37" s="3"/>
      <c r="F37" s="22"/>
      <c r="G37" s="22"/>
      <c r="H37" s="22"/>
      <c r="I37" s="22"/>
      <c r="J37" s="22"/>
      <c r="K37" s="22"/>
      <c r="L37" s="53"/>
      <c r="M37" s="53"/>
      <c r="N37" s="22"/>
      <c r="O37" s="22"/>
      <c r="P37" s="22"/>
      <c r="Q37" s="22"/>
    </row>
    <row r="38" spans="1:17" ht="27" customHeight="1">
      <c r="A38" s="13" t="s">
        <v>203</v>
      </c>
      <c r="B38" s="6" t="s">
        <v>210</v>
      </c>
      <c r="C38" s="7" t="s">
        <v>218</v>
      </c>
      <c r="D38" s="3"/>
      <c r="E38" s="3"/>
      <c r="F38" s="22"/>
      <c r="G38" s="22"/>
      <c r="H38" s="22"/>
      <c r="I38" s="22"/>
      <c r="J38" s="22"/>
      <c r="K38" s="22"/>
      <c r="L38" s="53"/>
      <c r="M38" s="53"/>
      <c r="N38" s="22"/>
      <c r="O38" s="22"/>
      <c r="P38" s="22"/>
      <c r="Q38" s="22"/>
    </row>
    <row r="39" spans="1:17" ht="25.5" customHeight="1">
      <c r="A39" s="13" t="s">
        <v>204</v>
      </c>
      <c r="B39" s="6" t="s">
        <v>212</v>
      </c>
      <c r="C39" s="7" t="s">
        <v>217</v>
      </c>
      <c r="D39" s="3"/>
      <c r="E39" s="3"/>
      <c r="F39" s="22"/>
      <c r="G39" s="22"/>
      <c r="H39" s="22"/>
      <c r="I39" s="22"/>
      <c r="J39" s="22"/>
      <c r="K39" s="22"/>
      <c r="L39" s="53"/>
      <c r="M39" s="53"/>
      <c r="N39" s="22"/>
      <c r="O39" s="22"/>
      <c r="P39" s="22"/>
      <c r="Q39" s="22"/>
    </row>
    <row r="40" spans="1:17" ht="22.5" customHeight="1">
      <c r="A40" s="13" t="s">
        <v>205</v>
      </c>
      <c r="B40" s="6" t="s">
        <v>211</v>
      </c>
      <c r="C40" s="7" t="s">
        <v>219</v>
      </c>
      <c r="D40" s="3"/>
      <c r="E40" s="3"/>
      <c r="F40" s="22"/>
      <c r="G40" s="22"/>
      <c r="H40" s="22"/>
      <c r="I40" s="22"/>
      <c r="J40" s="22"/>
      <c r="K40" s="22"/>
      <c r="L40" s="53"/>
      <c r="M40" s="53"/>
      <c r="N40" s="22"/>
      <c r="O40" s="22"/>
      <c r="P40" s="22"/>
      <c r="Q40" s="22"/>
    </row>
    <row r="41" spans="1:17" ht="27" customHeight="1">
      <c r="A41" s="13" t="s">
        <v>206</v>
      </c>
      <c r="B41" s="6" t="s">
        <v>213</v>
      </c>
      <c r="C41" s="7" t="s">
        <v>219</v>
      </c>
      <c r="D41" s="3"/>
      <c r="E41" s="3"/>
      <c r="F41" s="22"/>
      <c r="G41" s="22"/>
      <c r="H41" s="22"/>
      <c r="I41" s="22"/>
      <c r="J41" s="22"/>
      <c r="K41" s="22"/>
      <c r="L41" s="53"/>
      <c r="M41" s="53"/>
      <c r="N41" s="22"/>
      <c r="O41" s="22"/>
      <c r="P41" s="22"/>
      <c r="Q41" s="22"/>
    </row>
    <row r="42" spans="1:17" ht="25.5" customHeight="1">
      <c r="A42" s="13" t="s">
        <v>207</v>
      </c>
      <c r="B42" s="6" t="s">
        <v>214</v>
      </c>
      <c r="C42" s="7" t="s">
        <v>219</v>
      </c>
      <c r="D42" s="3"/>
      <c r="E42" s="3"/>
      <c r="F42" s="22"/>
      <c r="G42" s="22"/>
      <c r="H42" s="22"/>
      <c r="I42" s="22"/>
      <c r="J42" s="22"/>
      <c r="K42" s="22"/>
      <c r="L42" s="53"/>
      <c r="M42" s="53"/>
      <c r="N42" s="22"/>
      <c r="O42" s="22"/>
      <c r="P42" s="22"/>
      <c r="Q42" s="22"/>
    </row>
    <row r="43" spans="1:17" ht="49.5" customHeight="1">
      <c r="A43" s="13" t="s">
        <v>221</v>
      </c>
      <c r="B43" s="6" t="s">
        <v>215</v>
      </c>
      <c r="C43" s="7" t="s">
        <v>30</v>
      </c>
      <c r="D43" s="3"/>
      <c r="E43" s="3"/>
      <c r="F43" s="22"/>
      <c r="G43" s="22"/>
      <c r="H43" s="22"/>
      <c r="I43" s="22"/>
      <c r="J43" s="22"/>
      <c r="K43" s="22"/>
      <c r="L43" s="53"/>
      <c r="M43" s="53"/>
      <c r="N43" s="22"/>
      <c r="O43" s="22"/>
      <c r="P43" s="22"/>
      <c r="Q43" s="22"/>
    </row>
    <row r="44" spans="1:17" ht="24.75" customHeight="1">
      <c r="A44" s="12" t="s">
        <v>128</v>
      </c>
      <c r="B44" s="121" t="s">
        <v>72</v>
      </c>
      <c r="C44" s="122"/>
      <c r="D44" s="3"/>
      <c r="E44" s="3"/>
      <c r="F44" s="41"/>
      <c r="G44" s="41"/>
      <c r="H44" s="41"/>
      <c r="I44" s="41"/>
      <c r="J44" s="41"/>
      <c r="K44" s="40"/>
      <c r="L44" s="49"/>
      <c r="M44" s="48"/>
      <c r="N44" s="41"/>
      <c r="O44" s="40"/>
      <c r="P44" s="40"/>
      <c r="Q44" s="23"/>
    </row>
    <row r="45" spans="1:18" ht="28.5" customHeight="1">
      <c r="A45" s="13"/>
      <c r="B45" s="6" t="s">
        <v>2</v>
      </c>
      <c r="C45" s="7" t="s">
        <v>15</v>
      </c>
      <c r="D45" s="3"/>
      <c r="E45" s="3" t="s">
        <v>85</v>
      </c>
      <c r="F45" s="41">
        <v>444.7</v>
      </c>
      <c r="G45" s="84"/>
      <c r="H45" s="41">
        <v>2658.8</v>
      </c>
      <c r="I45" s="84"/>
      <c r="J45" s="41">
        <v>471.1</v>
      </c>
      <c r="K45" s="48"/>
      <c r="L45" s="49">
        <v>1192.3</v>
      </c>
      <c r="M45" s="48"/>
      <c r="N45" s="41">
        <v>999.8</v>
      </c>
      <c r="O45" s="48"/>
      <c r="P45" s="40">
        <v>1152.7</v>
      </c>
      <c r="Q45" s="40"/>
      <c r="R45" s="28"/>
    </row>
    <row r="46" spans="1:18" ht="23.25" customHeight="1">
      <c r="A46" s="13" t="s">
        <v>129</v>
      </c>
      <c r="B46" s="15" t="s">
        <v>54</v>
      </c>
      <c r="C46" s="16" t="s">
        <v>58</v>
      </c>
      <c r="D46" s="3"/>
      <c r="E46" s="3" t="s">
        <v>85</v>
      </c>
      <c r="F46" s="41">
        <v>50.4</v>
      </c>
      <c r="G46" s="84"/>
      <c r="H46" s="41">
        <v>92.2</v>
      </c>
      <c r="I46" s="84"/>
      <c r="J46" s="40">
        <f>SUM(J45/F45)/1.063*100</f>
        <v>99.6581246122144</v>
      </c>
      <c r="K46" s="48"/>
      <c r="L46" s="48">
        <v>42.2</v>
      </c>
      <c r="M46" s="49"/>
      <c r="N46" s="40" t="s">
        <v>257</v>
      </c>
      <c r="O46" s="41"/>
      <c r="P46" s="40">
        <v>91.8</v>
      </c>
      <c r="Q46" s="40"/>
      <c r="R46" s="28"/>
    </row>
    <row r="47" spans="1:18" ht="52.5" customHeight="1">
      <c r="A47" s="12" t="s">
        <v>130</v>
      </c>
      <c r="B47" s="123" t="s">
        <v>73</v>
      </c>
      <c r="C47" s="122"/>
      <c r="D47" s="3"/>
      <c r="E47" s="3"/>
      <c r="F47" s="41"/>
      <c r="G47" s="84"/>
      <c r="H47" s="41"/>
      <c r="I47" s="84"/>
      <c r="J47" s="40"/>
      <c r="K47" s="48"/>
      <c r="L47" s="49"/>
      <c r="M47" s="49"/>
      <c r="N47" s="40"/>
      <c r="O47" s="40"/>
      <c r="P47" s="40"/>
      <c r="Q47" s="40"/>
      <c r="R47" s="28"/>
    </row>
    <row r="48" spans="1:18" ht="23.25">
      <c r="A48" s="13"/>
      <c r="B48" s="6" t="s">
        <v>2</v>
      </c>
      <c r="C48" s="7" t="s">
        <v>16</v>
      </c>
      <c r="D48" s="3"/>
      <c r="E48" s="3" t="s">
        <v>85</v>
      </c>
      <c r="F48" s="41">
        <v>1547.9</v>
      </c>
      <c r="G48" s="84"/>
      <c r="H48" s="41">
        <v>2000.6</v>
      </c>
      <c r="I48" s="84"/>
      <c r="J48" s="41">
        <v>701.4</v>
      </c>
      <c r="K48" s="48"/>
      <c r="L48" s="48">
        <v>854.4</v>
      </c>
      <c r="M48" s="48"/>
      <c r="N48" s="41">
        <v>497.3</v>
      </c>
      <c r="O48" s="48"/>
      <c r="P48" s="40">
        <v>715.7</v>
      </c>
      <c r="Q48" s="40"/>
      <c r="R48" s="28"/>
    </row>
    <row r="49" spans="1:18" ht="51" customHeight="1">
      <c r="A49" s="13" t="s">
        <v>131</v>
      </c>
      <c r="B49" s="15" t="s">
        <v>54</v>
      </c>
      <c r="C49" s="16" t="s">
        <v>229</v>
      </c>
      <c r="D49" s="3"/>
      <c r="E49" s="3" t="s">
        <v>85</v>
      </c>
      <c r="F49" s="41">
        <v>107</v>
      </c>
      <c r="G49" s="84"/>
      <c r="H49" s="84">
        <v>90.4</v>
      </c>
      <c r="I49" s="84"/>
      <c r="J49" s="41">
        <v>43.6</v>
      </c>
      <c r="K49" s="48"/>
      <c r="L49" s="48">
        <v>41.1</v>
      </c>
      <c r="M49" s="49"/>
      <c r="N49" s="41">
        <f>N48/J48/1.047*100</f>
        <v>67.71829516025937</v>
      </c>
      <c r="O49" s="40"/>
      <c r="P49" s="40">
        <v>80</v>
      </c>
      <c r="Q49" s="40"/>
      <c r="R49" s="28"/>
    </row>
    <row r="50" spans="1:18" ht="24" customHeight="1">
      <c r="A50" s="12" t="s">
        <v>132</v>
      </c>
      <c r="B50" s="121" t="s">
        <v>74</v>
      </c>
      <c r="C50" s="122"/>
      <c r="D50" s="3"/>
      <c r="E50" s="3"/>
      <c r="F50" s="22"/>
      <c r="G50" s="85"/>
      <c r="H50" s="85"/>
      <c r="I50" s="85"/>
      <c r="J50" s="23"/>
      <c r="K50" s="48"/>
      <c r="L50" s="49"/>
      <c r="M50" s="49"/>
      <c r="N50" s="23"/>
      <c r="O50" s="23"/>
      <c r="P50" s="23"/>
      <c r="Q50" s="23"/>
      <c r="R50" s="28"/>
    </row>
    <row r="51" spans="1:17" ht="46.5">
      <c r="A51" s="13"/>
      <c r="B51" s="6" t="s">
        <v>242</v>
      </c>
      <c r="C51" s="7" t="s">
        <v>16</v>
      </c>
      <c r="D51" s="3"/>
      <c r="E51" s="3" t="s">
        <v>85</v>
      </c>
      <c r="F51" s="30">
        <v>5967.9</v>
      </c>
      <c r="G51" s="86"/>
      <c r="H51" s="22">
        <v>8449.1</v>
      </c>
      <c r="I51" s="85"/>
      <c r="J51" s="30">
        <v>6077.7</v>
      </c>
      <c r="K51" s="48"/>
      <c r="L51" s="49">
        <v>8662.4</v>
      </c>
      <c r="M51" s="48"/>
      <c r="N51" s="30"/>
      <c r="O51" s="48"/>
      <c r="P51" s="30">
        <v>8873.3</v>
      </c>
      <c r="Q51" s="40"/>
    </row>
    <row r="52" spans="1:17" ht="49.5" customHeight="1">
      <c r="A52" s="13" t="s">
        <v>133</v>
      </c>
      <c r="B52" s="15" t="s">
        <v>54</v>
      </c>
      <c r="C52" s="16" t="s">
        <v>229</v>
      </c>
      <c r="D52" s="3"/>
      <c r="E52" s="3" t="s">
        <v>85</v>
      </c>
      <c r="F52" s="30">
        <v>138.5</v>
      </c>
      <c r="G52" s="86"/>
      <c r="H52" s="85">
        <v>139.1</v>
      </c>
      <c r="I52" s="85"/>
      <c r="J52" s="30">
        <v>93.2</v>
      </c>
      <c r="K52" s="48"/>
      <c r="L52" s="49">
        <v>94.1</v>
      </c>
      <c r="M52" s="53"/>
      <c r="N52" s="30"/>
      <c r="O52" s="30"/>
      <c r="P52" s="30">
        <v>98.4</v>
      </c>
      <c r="Q52" s="30"/>
    </row>
    <row r="53" spans="1:17" ht="24" customHeight="1">
      <c r="A53" s="12" t="s">
        <v>134</v>
      </c>
      <c r="B53" s="121" t="s">
        <v>75</v>
      </c>
      <c r="C53" s="122"/>
      <c r="D53" s="3"/>
      <c r="E53" s="3"/>
      <c r="F53" s="23"/>
      <c r="G53" s="87"/>
      <c r="H53" s="85"/>
      <c r="I53" s="85"/>
      <c r="J53" s="23"/>
      <c r="K53" s="48"/>
      <c r="L53" s="49"/>
      <c r="M53" s="53"/>
      <c r="N53" s="23"/>
      <c r="O53" s="23"/>
      <c r="P53" s="23"/>
      <c r="Q53" s="23"/>
    </row>
    <row r="54" spans="1:17" ht="27" customHeight="1">
      <c r="A54" s="13"/>
      <c r="B54" s="6" t="s">
        <v>242</v>
      </c>
      <c r="C54" s="7" t="s">
        <v>16</v>
      </c>
      <c r="D54" s="3"/>
      <c r="E54" s="3" t="s">
        <v>85</v>
      </c>
      <c r="F54" s="30">
        <v>2014.2</v>
      </c>
      <c r="G54" s="86"/>
      <c r="H54" s="22">
        <v>2392.9</v>
      </c>
      <c r="I54" s="85"/>
      <c r="J54" s="30">
        <v>2126.5</v>
      </c>
      <c r="K54" s="48"/>
      <c r="L54" s="49">
        <v>2483.7</v>
      </c>
      <c r="M54" s="48"/>
      <c r="N54" s="30"/>
      <c r="O54" s="30"/>
      <c r="P54" s="30">
        <v>2536.4</v>
      </c>
      <c r="Q54" s="40"/>
    </row>
    <row r="55" spans="1:17" ht="48" customHeight="1">
      <c r="A55" s="13" t="s">
        <v>135</v>
      </c>
      <c r="B55" s="15" t="s">
        <v>54</v>
      </c>
      <c r="C55" s="16" t="s">
        <v>229</v>
      </c>
      <c r="D55" s="3"/>
      <c r="E55" s="3" t="s">
        <v>85</v>
      </c>
      <c r="F55" s="30">
        <v>100.2</v>
      </c>
      <c r="G55" s="86"/>
      <c r="H55" s="85">
        <v>92.1</v>
      </c>
      <c r="I55" s="85"/>
      <c r="J55" s="30">
        <v>97.7</v>
      </c>
      <c r="K55" s="30"/>
      <c r="L55" s="48">
        <v>96</v>
      </c>
      <c r="M55" s="53"/>
      <c r="N55" s="30"/>
      <c r="O55" s="30"/>
      <c r="P55" s="30">
        <v>98.1</v>
      </c>
      <c r="Q55" s="30"/>
    </row>
    <row r="56" spans="1:17" ht="55.5" customHeight="1">
      <c r="A56" s="12" t="s">
        <v>136</v>
      </c>
      <c r="B56" s="124" t="s">
        <v>17</v>
      </c>
      <c r="C56" s="125"/>
      <c r="D56" s="3"/>
      <c r="E56" s="3"/>
      <c r="F56" s="107"/>
      <c r="G56" s="107"/>
      <c r="H56" s="107"/>
      <c r="I56" s="107"/>
      <c r="J56" s="108"/>
      <c r="K56" s="108"/>
      <c r="L56" s="109"/>
      <c r="M56" s="109"/>
      <c r="N56" s="108"/>
      <c r="O56" s="108"/>
      <c r="P56" s="108"/>
      <c r="Q56" s="108"/>
    </row>
    <row r="57" spans="1:17" ht="47.25" customHeight="1">
      <c r="A57" s="13"/>
      <c r="B57" s="6" t="s">
        <v>2</v>
      </c>
      <c r="C57" s="7" t="s">
        <v>3</v>
      </c>
      <c r="D57" s="3"/>
      <c r="E57" s="3" t="s">
        <v>85</v>
      </c>
      <c r="F57" s="41">
        <v>154.2</v>
      </c>
      <c r="G57" s="41">
        <v>132.0205479452055</v>
      </c>
      <c r="H57" s="41">
        <v>223.5</v>
      </c>
      <c r="I57" s="41">
        <v>139.7748592870544</v>
      </c>
      <c r="J57" s="41">
        <v>189.4</v>
      </c>
      <c r="K57" s="41">
        <v>122.82749675745785</v>
      </c>
      <c r="L57" s="18">
        <v>269.24369199999995</v>
      </c>
      <c r="M57" s="18">
        <v>120.46697628635346</v>
      </c>
      <c r="N57" s="41">
        <v>213</v>
      </c>
      <c r="O57" s="41">
        <f>N57/J57*100</f>
        <v>112.46040126715944</v>
      </c>
      <c r="P57" s="41">
        <v>285.8904</v>
      </c>
      <c r="Q57" s="40">
        <f>P57/L57*100</f>
        <v>106.18276620571675</v>
      </c>
    </row>
    <row r="58" spans="1:17" ht="44.25" customHeight="1">
      <c r="A58" s="13" t="s">
        <v>137</v>
      </c>
      <c r="B58" s="6" t="s">
        <v>84</v>
      </c>
      <c r="C58" s="7" t="s">
        <v>56</v>
      </c>
      <c r="D58" s="3"/>
      <c r="E58" s="3" t="s">
        <v>85</v>
      </c>
      <c r="F58" s="41">
        <v>128.2</v>
      </c>
      <c r="G58" s="41"/>
      <c r="H58" s="41">
        <v>135.70374688063532</v>
      </c>
      <c r="I58" s="41"/>
      <c r="J58" s="41">
        <v>119.24999685190083</v>
      </c>
      <c r="K58" s="41"/>
      <c r="L58" s="18">
        <f>L57/H57/1.03*100</f>
        <v>116.95822940422664</v>
      </c>
      <c r="M58" s="54"/>
      <c r="N58" s="41">
        <f>O57</f>
        <v>112.46040126715944</v>
      </c>
      <c r="O58" s="41"/>
      <c r="P58" s="41">
        <v>106.182766205717</v>
      </c>
      <c r="Q58" s="41"/>
    </row>
    <row r="59" spans="1:17" ht="24" customHeight="1">
      <c r="A59" s="13" t="s">
        <v>138</v>
      </c>
      <c r="B59" s="6" t="s">
        <v>18</v>
      </c>
      <c r="C59" s="7" t="s">
        <v>19</v>
      </c>
      <c r="D59" s="3"/>
      <c r="E59" s="3"/>
      <c r="F59" s="113">
        <v>1.643</v>
      </c>
      <c r="G59" s="41">
        <v>140.78834618680375</v>
      </c>
      <c r="H59" s="113">
        <v>2.458</v>
      </c>
      <c r="I59" s="41">
        <v>147.27381665668065</v>
      </c>
      <c r="J59" s="113">
        <v>2.1481999999999997</v>
      </c>
      <c r="K59" s="41">
        <v>130.74863055386484</v>
      </c>
      <c r="L59" s="45">
        <v>3.087</v>
      </c>
      <c r="M59" s="18">
        <v>125.58991049633848</v>
      </c>
      <c r="N59" s="113">
        <v>2.412</v>
      </c>
      <c r="O59" s="41">
        <f>N59/J59*100</f>
        <v>112.28004841262454</v>
      </c>
      <c r="P59" s="113">
        <v>3.159</v>
      </c>
      <c r="Q59" s="40">
        <f>P59/L59*100</f>
        <v>102.33236151603498</v>
      </c>
    </row>
    <row r="60" spans="1:17" ht="27" customHeight="1">
      <c r="A60" s="13" t="s">
        <v>139</v>
      </c>
      <c r="B60" s="6" t="s">
        <v>20</v>
      </c>
      <c r="C60" s="7" t="s">
        <v>19</v>
      </c>
      <c r="D60" s="3"/>
      <c r="E60" s="3"/>
      <c r="F60" s="113">
        <v>1.277</v>
      </c>
      <c r="G60" s="41">
        <v>111.04347826086958</v>
      </c>
      <c r="H60" s="113">
        <v>1.765</v>
      </c>
      <c r="I60" s="41">
        <v>117.12010617120106</v>
      </c>
      <c r="J60" s="113">
        <v>1.4001</v>
      </c>
      <c r="K60" s="41">
        <v>109.63978073610024</v>
      </c>
      <c r="L60" s="114">
        <v>1.95</v>
      </c>
      <c r="M60" s="18">
        <v>110.48158640226629</v>
      </c>
      <c r="N60" s="113">
        <v>1.73</v>
      </c>
      <c r="O60" s="41">
        <f>N60/J60*100</f>
        <v>123.56260267123777</v>
      </c>
      <c r="P60" s="113">
        <v>2.247</v>
      </c>
      <c r="Q60" s="40">
        <f>P60/L60*100</f>
        <v>115.23076923076923</v>
      </c>
    </row>
    <row r="61" spans="1:17" ht="25.5" customHeight="1">
      <c r="A61" s="13" t="s">
        <v>140</v>
      </c>
      <c r="B61" s="6" t="s">
        <v>21</v>
      </c>
      <c r="C61" s="7" t="s">
        <v>22</v>
      </c>
      <c r="D61" s="3"/>
      <c r="E61" s="3"/>
      <c r="F61" s="110"/>
      <c r="G61" s="41"/>
      <c r="H61" s="110"/>
      <c r="I61" s="41" t="s">
        <v>258</v>
      </c>
      <c r="J61" s="110"/>
      <c r="K61" s="41"/>
      <c r="L61" s="109"/>
      <c r="M61" s="54"/>
      <c r="N61" s="110"/>
      <c r="O61" s="110"/>
      <c r="P61" s="110"/>
      <c r="Q61" s="110"/>
    </row>
    <row r="62" spans="1:17" ht="24.75" customHeight="1">
      <c r="A62" s="13" t="s">
        <v>141</v>
      </c>
      <c r="B62" s="6" t="s">
        <v>23</v>
      </c>
      <c r="C62" s="7" t="s">
        <v>19</v>
      </c>
      <c r="D62" s="3"/>
      <c r="E62" s="3"/>
      <c r="F62" s="110"/>
      <c r="G62" s="41"/>
      <c r="H62" s="110"/>
      <c r="I62" s="41" t="s">
        <v>258</v>
      </c>
      <c r="J62" s="110"/>
      <c r="K62" s="41"/>
      <c r="L62" s="109"/>
      <c r="M62" s="54"/>
      <c r="N62" s="110"/>
      <c r="O62" s="110"/>
      <c r="P62" s="110"/>
      <c r="Q62" s="110"/>
    </row>
    <row r="63" spans="1:17" ht="23.25" customHeight="1">
      <c r="A63" s="13" t="s">
        <v>142</v>
      </c>
      <c r="B63" s="6" t="s">
        <v>24</v>
      </c>
      <c r="C63" s="7" t="s">
        <v>19</v>
      </c>
      <c r="D63" s="3"/>
      <c r="E63" s="3"/>
      <c r="F63" s="111"/>
      <c r="G63" s="84"/>
      <c r="H63" s="111"/>
      <c r="I63" s="84"/>
      <c r="J63" s="111"/>
      <c r="K63" s="84"/>
      <c r="L63" s="112"/>
      <c r="M63" s="89"/>
      <c r="N63" s="111"/>
      <c r="O63" s="111"/>
      <c r="P63" s="110"/>
      <c r="Q63" s="110"/>
    </row>
    <row r="64" spans="1:17" ht="24" customHeight="1">
      <c r="A64" s="13" t="s">
        <v>143</v>
      </c>
      <c r="B64" s="6" t="s">
        <v>25</v>
      </c>
      <c r="C64" s="7" t="s">
        <v>26</v>
      </c>
      <c r="D64" s="3"/>
      <c r="E64" s="3"/>
      <c r="F64" s="113">
        <v>10.155</v>
      </c>
      <c r="G64" s="41">
        <v>117.86211699164346</v>
      </c>
      <c r="H64" s="113">
        <v>9.697</v>
      </c>
      <c r="I64" s="41">
        <v>106.28014028934676</v>
      </c>
      <c r="J64" s="113">
        <v>10.62</v>
      </c>
      <c r="K64" s="41">
        <v>104.57902511078288</v>
      </c>
      <c r="L64" s="45">
        <v>10.933</v>
      </c>
      <c r="M64" s="18">
        <v>112.74621016809323</v>
      </c>
      <c r="N64" s="113">
        <v>11.023</v>
      </c>
      <c r="O64" s="41">
        <f>N64/J64*100</f>
        <v>103.79472693032015</v>
      </c>
      <c r="P64" s="23">
        <v>11.2</v>
      </c>
      <c r="Q64" s="40">
        <f>P64/L64*100</f>
        <v>102.44214762645203</v>
      </c>
    </row>
    <row r="65" spans="1:17" ht="24" customHeight="1">
      <c r="A65" s="12" t="s">
        <v>144</v>
      </c>
      <c r="B65" s="123" t="s">
        <v>66</v>
      </c>
      <c r="C65" s="122"/>
      <c r="D65" s="3"/>
      <c r="E65" s="3"/>
      <c r="F65" s="22"/>
      <c r="G65" s="22"/>
      <c r="H65" s="22"/>
      <c r="I65" s="22"/>
      <c r="J65" s="23"/>
      <c r="K65" s="23"/>
      <c r="L65" s="53"/>
      <c r="M65" s="18"/>
      <c r="N65" s="23"/>
      <c r="O65" s="23"/>
      <c r="P65" s="23"/>
      <c r="Q65" s="23"/>
    </row>
    <row r="66" spans="1:17" ht="22.5" customHeight="1">
      <c r="A66" s="13" t="s">
        <v>145</v>
      </c>
      <c r="B66" s="42" t="s">
        <v>60</v>
      </c>
      <c r="C66" s="43" t="s">
        <v>62</v>
      </c>
      <c r="D66" s="3"/>
      <c r="E66" s="3"/>
      <c r="F66" s="56">
        <v>1860.3</v>
      </c>
      <c r="G66" s="57">
        <v>100.3</v>
      </c>
      <c r="H66" s="56">
        <v>2480.6</v>
      </c>
      <c r="I66" s="56">
        <v>99.5</v>
      </c>
      <c r="J66" s="49">
        <v>1795.2</v>
      </c>
      <c r="K66" s="48">
        <f>J66/F66*100</f>
        <v>96.50056442509273</v>
      </c>
      <c r="L66" s="49">
        <v>2398.4</v>
      </c>
      <c r="M66" s="48">
        <f>L66/H66*100</f>
        <v>96.6862855760703</v>
      </c>
      <c r="N66" s="45">
        <v>1553.3</v>
      </c>
      <c r="O66" s="18">
        <f>N66/J66*100</f>
        <v>86.52517825311944</v>
      </c>
      <c r="P66" s="23">
        <v>2093.3</v>
      </c>
      <c r="Q66" s="40">
        <f>P66/L66*100</f>
        <v>87.27901934623083</v>
      </c>
    </row>
    <row r="67" spans="1:17" ht="54" customHeight="1">
      <c r="A67" s="13" t="s">
        <v>146</v>
      </c>
      <c r="B67" s="42" t="s">
        <v>69</v>
      </c>
      <c r="C67" s="43" t="s">
        <v>62</v>
      </c>
      <c r="D67" s="3"/>
      <c r="E67" s="3"/>
      <c r="F67" s="57">
        <v>613</v>
      </c>
      <c r="G67" s="56">
        <v>102.3</v>
      </c>
      <c r="H67" s="56">
        <v>772</v>
      </c>
      <c r="I67" s="56">
        <v>99.2</v>
      </c>
      <c r="J67" s="49">
        <v>540</v>
      </c>
      <c r="K67" s="48">
        <f>J67/F67*100</f>
        <v>88.09135399673735</v>
      </c>
      <c r="L67" s="49">
        <v>876.8</v>
      </c>
      <c r="M67" s="48">
        <f>L67/H67*100</f>
        <v>113.57512953367875</v>
      </c>
      <c r="N67" s="49">
        <v>1532.2</v>
      </c>
      <c r="O67" s="18" t="s">
        <v>261</v>
      </c>
      <c r="P67" s="40">
        <v>2300</v>
      </c>
      <c r="Q67" s="40" t="s">
        <v>256</v>
      </c>
    </row>
    <row r="68" spans="1:17" ht="24.75" customHeight="1">
      <c r="A68" s="13" t="s">
        <v>147</v>
      </c>
      <c r="B68" s="43" t="s">
        <v>61</v>
      </c>
      <c r="C68" s="43" t="s">
        <v>62</v>
      </c>
      <c r="D68" s="3"/>
      <c r="E68" s="3"/>
      <c r="F68" s="57">
        <v>5</v>
      </c>
      <c r="G68" s="56">
        <v>0</v>
      </c>
      <c r="H68" s="56">
        <v>21.7</v>
      </c>
      <c r="I68" s="56">
        <v>121.9</v>
      </c>
      <c r="J68" s="49">
        <v>22.8</v>
      </c>
      <c r="K68" s="48" t="s">
        <v>255</v>
      </c>
      <c r="L68" s="49">
        <v>24.9</v>
      </c>
      <c r="M68" s="48">
        <f>L68/H68*100</f>
        <v>114.74654377880185</v>
      </c>
      <c r="N68" s="49">
        <v>25.5</v>
      </c>
      <c r="O68" s="48">
        <f>N68/J68*100</f>
        <v>111.8421052631579</v>
      </c>
      <c r="P68" s="23">
        <v>26</v>
      </c>
      <c r="Q68" s="40">
        <f>P68/L68*100</f>
        <v>104.41767068273093</v>
      </c>
    </row>
    <row r="69" spans="1:17" ht="23.25">
      <c r="A69" s="12" t="s">
        <v>148</v>
      </c>
      <c r="B69" s="121" t="s">
        <v>27</v>
      </c>
      <c r="C69" s="122"/>
      <c r="D69" s="3"/>
      <c r="E69" s="3"/>
      <c r="F69" s="22"/>
      <c r="G69" s="22"/>
      <c r="H69" s="22"/>
      <c r="I69" s="22"/>
      <c r="J69" s="23"/>
      <c r="K69" s="23"/>
      <c r="L69" s="53"/>
      <c r="M69" s="53"/>
      <c r="N69" s="23"/>
      <c r="O69" s="23"/>
      <c r="P69" s="23"/>
      <c r="Q69" s="23"/>
    </row>
    <row r="70" spans="1:17" ht="51" customHeight="1">
      <c r="A70" s="13" t="s">
        <v>149</v>
      </c>
      <c r="B70" s="6" t="s">
        <v>28</v>
      </c>
      <c r="C70" s="7" t="s">
        <v>16</v>
      </c>
      <c r="D70" s="3"/>
      <c r="E70" s="3"/>
      <c r="F70" s="20">
        <v>2251.9</v>
      </c>
      <c r="G70" s="20">
        <v>117.6</v>
      </c>
      <c r="H70" s="20">
        <v>3820.3</v>
      </c>
      <c r="I70" s="20">
        <v>119.5</v>
      </c>
      <c r="J70" s="45">
        <v>2364.8</v>
      </c>
      <c r="K70" s="18">
        <v>105</v>
      </c>
      <c r="L70" s="45">
        <v>3692.9</v>
      </c>
      <c r="M70" s="18">
        <v>96.7</v>
      </c>
      <c r="N70" s="30">
        <v>2206.9</v>
      </c>
      <c r="O70" s="48">
        <f>N70/J70*100</f>
        <v>93.32290257104194</v>
      </c>
      <c r="P70" s="30">
        <v>2976.7</v>
      </c>
      <c r="Q70" s="48">
        <f>P70/L70*100</f>
        <v>80.60602778304313</v>
      </c>
    </row>
    <row r="71" spans="1:17" ht="72" customHeight="1">
      <c r="A71" s="13" t="s">
        <v>150</v>
      </c>
      <c r="B71" s="6" t="s">
        <v>63</v>
      </c>
      <c r="C71" s="7" t="s">
        <v>16</v>
      </c>
      <c r="D71" s="3"/>
      <c r="E71" s="3"/>
      <c r="F71" s="20">
        <v>1500.2</v>
      </c>
      <c r="G71" s="20">
        <v>129.6</v>
      </c>
      <c r="H71" s="20">
        <v>2806.4</v>
      </c>
      <c r="I71" s="20">
        <v>130.1</v>
      </c>
      <c r="J71" s="45">
        <v>1560.8</v>
      </c>
      <c r="K71" s="18">
        <v>104</v>
      </c>
      <c r="L71" s="45">
        <v>2578.2</v>
      </c>
      <c r="M71" s="18">
        <v>91.9</v>
      </c>
      <c r="N71" s="30">
        <v>1411.4</v>
      </c>
      <c r="O71" s="48">
        <f>N71/J71*100</f>
        <v>90.42798564838546</v>
      </c>
      <c r="P71" s="30">
        <v>1905.8</v>
      </c>
      <c r="Q71" s="48">
        <f>P71/L71*100</f>
        <v>73.91978900007757</v>
      </c>
    </row>
    <row r="72" spans="1:17" ht="27" customHeight="1">
      <c r="A72" s="13" t="s">
        <v>151</v>
      </c>
      <c r="B72" s="6" t="s">
        <v>29</v>
      </c>
      <c r="C72" s="7" t="s">
        <v>16</v>
      </c>
      <c r="D72" s="3"/>
      <c r="E72" s="3"/>
      <c r="F72" s="20">
        <v>2146.1</v>
      </c>
      <c r="G72" s="20">
        <v>107.7</v>
      </c>
      <c r="H72" s="20">
        <v>3909.3</v>
      </c>
      <c r="I72" s="20">
        <v>114.2</v>
      </c>
      <c r="J72" s="45">
        <v>2292.8</v>
      </c>
      <c r="K72" s="18">
        <v>106.8</v>
      </c>
      <c r="L72" s="45">
        <v>3639.2</v>
      </c>
      <c r="M72" s="18">
        <v>93.1</v>
      </c>
      <c r="N72" s="30">
        <v>2206.1</v>
      </c>
      <c r="O72" s="48">
        <f>N72/J72*100</f>
        <v>96.2185973482205</v>
      </c>
      <c r="P72" s="30">
        <v>3147.5</v>
      </c>
      <c r="Q72" s="48">
        <f>P72/L72*100</f>
        <v>86.48878874477907</v>
      </c>
    </row>
    <row r="73" spans="1:17" ht="30" customHeight="1">
      <c r="A73" s="13" t="s">
        <v>152</v>
      </c>
      <c r="B73" s="6" t="s">
        <v>231</v>
      </c>
      <c r="C73" s="7" t="s">
        <v>16</v>
      </c>
      <c r="D73" s="3"/>
      <c r="E73" s="3"/>
      <c r="F73" s="41">
        <v>12096.1</v>
      </c>
      <c r="G73" s="41">
        <v>185.4</v>
      </c>
      <c r="H73" s="41">
        <v>4952.1</v>
      </c>
      <c r="I73" s="41" t="s">
        <v>259</v>
      </c>
      <c r="J73" s="84"/>
      <c r="K73" s="84"/>
      <c r="L73" s="49">
        <v>2.6</v>
      </c>
      <c r="M73" s="48">
        <v>0.1</v>
      </c>
      <c r="N73" s="84"/>
      <c r="O73" s="84"/>
      <c r="P73" s="84"/>
      <c r="Q73" s="88"/>
    </row>
    <row r="74" spans="1:17" ht="24" customHeight="1">
      <c r="A74" s="13" t="s">
        <v>153</v>
      </c>
      <c r="B74" s="6" t="s">
        <v>232</v>
      </c>
      <c r="C74" s="7" t="s">
        <v>16</v>
      </c>
      <c r="D74" s="3"/>
      <c r="E74" s="3"/>
      <c r="F74" s="41">
        <v>46468.6</v>
      </c>
      <c r="G74" s="41">
        <v>148.7</v>
      </c>
      <c r="H74" s="41">
        <v>63934.9</v>
      </c>
      <c r="I74" s="41">
        <v>158.2</v>
      </c>
      <c r="J74" s="84"/>
      <c r="K74" s="84"/>
      <c r="L74" s="49">
        <v>56296.9</v>
      </c>
      <c r="M74" s="48">
        <v>88.1</v>
      </c>
      <c r="N74" s="84"/>
      <c r="O74" s="84"/>
      <c r="P74" s="84"/>
      <c r="Q74" s="88"/>
    </row>
    <row r="75" spans="1:17" ht="26.25" customHeight="1">
      <c r="A75" s="13" t="s">
        <v>154</v>
      </c>
      <c r="B75" s="6" t="s">
        <v>99</v>
      </c>
      <c r="C75" s="7" t="s">
        <v>16</v>
      </c>
      <c r="D75" s="3"/>
      <c r="E75" s="3"/>
      <c r="F75" s="41">
        <v>3860.6</v>
      </c>
      <c r="G75" s="41" t="s">
        <v>260</v>
      </c>
      <c r="H75" s="41">
        <v>2369.6</v>
      </c>
      <c r="I75" s="41">
        <v>72</v>
      </c>
      <c r="J75" s="84"/>
      <c r="K75" s="84"/>
      <c r="L75" s="49"/>
      <c r="M75" s="48"/>
      <c r="N75" s="84"/>
      <c r="O75" s="84"/>
      <c r="P75" s="84"/>
      <c r="Q75" s="88"/>
    </row>
    <row r="76" spans="1:17" ht="27" customHeight="1">
      <c r="A76" s="13" t="s">
        <v>155</v>
      </c>
      <c r="B76" s="6" t="s">
        <v>233</v>
      </c>
      <c r="C76" s="7" t="s">
        <v>16</v>
      </c>
      <c r="D76" s="3"/>
      <c r="E76" s="3"/>
      <c r="F76" s="41">
        <v>48047</v>
      </c>
      <c r="G76" s="41">
        <v>110.6</v>
      </c>
      <c r="H76" s="41">
        <v>44947.7</v>
      </c>
      <c r="I76" s="41">
        <v>93.7</v>
      </c>
      <c r="J76" s="84"/>
      <c r="K76" s="84"/>
      <c r="L76" s="49">
        <v>43756.7</v>
      </c>
      <c r="M76" s="48">
        <v>97.4</v>
      </c>
      <c r="N76" s="84"/>
      <c r="O76" s="84"/>
      <c r="P76" s="84"/>
      <c r="Q76" s="88"/>
    </row>
    <row r="77" spans="1:17" ht="28.5" customHeight="1">
      <c r="A77" s="13" t="s">
        <v>156</v>
      </c>
      <c r="B77" s="6" t="s">
        <v>99</v>
      </c>
      <c r="C77" s="7" t="s">
        <v>16</v>
      </c>
      <c r="D77" s="3"/>
      <c r="E77" s="3"/>
      <c r="F77" s="41">
        <v>14643.8</v>
      </c>
      <c r="G77" s="41">
        <v>78.5</v>
      </c>
      <c r="H77" s="41">
        <v>2683.3</v>
      </c>
      <c r="I77" s="41">
        <v>14.5</v>
      </c>
      <c r="J77" s="84"/>
      <c r="K77" s="84"/>
      <c r="L77" s="49"/>
      <c r="M77" s="49"/>
      <c r="N77" s="41"/>
      <c r="O77" s="41"/>
      <c r="P77" s="41"/>
      <c r="Q77" s="40"/>
    </row>
    <row r="78" spans="1:17" ht="21.75" customHeight="1">
      <c r="A78" s="12" t="s">
        <v>157</v>
      </c>
      <c r="B78" s="121" t="s">
        <v>228</v>
      </c>
      <c r="C78" s="122"/>
      <c r="D78" s="3"/>
      <c r="E78" s="3"/>
      <c r="F78" s="22"/>
      <c r="G78" s="22"/>
      <c r="H78" s="22"/>
      <c r="I78" s="22"/>
      <c r="J78" s="23"/>
      <c r="K78" s="23"/>
      <c r="L78" s="53"/>
      <c r="M78" s="53"/>
      <c r="N78" s="23"/>
      <c r="O78" s="23"/>
      <c r="P78" s="23"/>
      <c r="Q78" s="23"/>
    </row>
    <row r="79" spans="1:17" ht="25.5" customHeight="1">
      <c r="A79" s="13" t="s">
        <v>158</v>
      </c>
      <c r="B79" s="6" t="s">
        <v>47</v>
      </c>
      <c r="C79" s="7" t="s">
        <v>30</v>
      </c>
      <c r="D79" s="3"/>
      <c r="E79" s="3"/>
      <c r="F79" s="56">
        <v>16.5</v>
      </c>
      <c r="G79" s="56">
        <v>107.1</v>
      </c>
      <c r="H79" s="56">
        <v>42.3</v>
      </c>
      <c r="I79" s="56">
        <v>113.1</v>
      </c>
      <c r="J79" s="49">
        <v>16.4</v>
      </c>
      <c r="K79" s="48">
        <f>J79/F79*100</f>
        <v>99.39393939393939</v>
      </c>
      <c r="L79" s="49">
        <v>28.1</v>
      </c>
      <c r="M79" s="48">
        <f>L79/H79*100</f>
        <v>66.43026004728134</v>
      </c>
      <c r="N79" s="49">
        <v>13.4</v>
      </c>
      <c r="O79" s="48">
        <f>N79/J79*100</f>
        <v>81.70731707317074</v>
      </c>
      <c r="P79" s="40">
        <v>24.8</v>
      </c>
      <c r="Q79" s="40">
        <f>P79/L79*100</f>
        <v>88.25622775800711</v>
      </c>
    </row>
    <row r="80" spans="1:17" ht="25.5" customHeight="1">
      <c r="A80" s="13" t="s">
        <v>159</v>
      </c>
      <c r="B80" s="6" t="s">
        <v>31</v>
      </c>
      <c r="C80" s="7" t="s">
        <v>32</v>
      </c>
      <c r="D80" s="3"/>
      <c r="E80" s="3"/>
      <c r="F80" s="19"/>
      <c r="G80" s="19"/>
      <c r="H80" s="19"/>
      <c r="I80" s="19"/>
      <c r="J80" s="44"/>
      <c r="K80" s="44"/>
      <c r="L80" s="49"/>
      <c r="M80" s="49"/>
      <c r="N80" s="44"/>
      <c r="O80" s="44"/>
      <c r="P80" s="44"/>
      <c r="Q80" s="44"/>
    </row>
    <row r="81" spans="1:17" ht="21.75" customHeight="1">
      <c r="A81" s="13" t="s">
        <v>160</v>
      </c>
      <c r="B81" s="6" t="s">
        <v>33</v>
      </c>
      <c r="C81" s="7" t="s">
        <v>34</v>
      </c>
      <c r="D81" s="3"/>
      <c r="E81" s="3"/>
      <c r="F81" s="19">
        <v>300</v>
      </c>
      <c r="G81" s="19"/>
      <c r="H81" s="19">
        <v>300</v>
      </c>
      <c r="I81" s="19"/>
      <c r="J81" s="44"/>
      <c r="K81" s="44"/>
      <c r="L81" s="49"/>
      <c r="M81" s="49"/>
      <c r="N81" s="44"/>
      <c r="O81" s="44"/>
      <c r="P81" s="44"/>
      <c r="Q81" s="44"/>
    </row>
    <row r="82" spans="1:17" ht="23.25" customHeight="1">
      <c r="A82" s="13" t="s">
        <v>161</v>
      </c>
      <c r="B82" s="6" t="s">
        <v>35</v>
      </c>
      <c r="C82" s="7" t="s">
        <v>36</v>
      </c>
      <c r="D82" s="3"/>
      <c r="E82" s="3"/>
      <c r="F82" s="20"/>
      <c r="G82" s="20"/>
      <c r="H82" s="20"/>
      <c r="I82" s="20"/>
      <c r="J82" s="21"/>
      <c r="K82" s="21"/>
      <c r="L82" s="49"/>
      <c r="M82" s="49"/>
      <c r="N82" s="21"/>
      <c r="O82" s="21"/>
      <c r="P82" s="21"/>
      <c r="Q82" s="21"/>
    </row>
    <row r="83" spans="1:17" ht="23.25" customHeight="1">
      <c r="A83" s="13" t="s">
        <v>162</v>
      </c>
      <c r="B83" s="6" t="s">
        <v>37</v>
      </c>
      <c r="C83" s="7" t="s">
        <v>38</v>
      </c>
      <c r="D83" s="3"/>
      <c r="E83" s="3"/>
      <c r="F83" s="20"/>
      <c r="G83" s="20"/>
      <c r="H83" s="20"/>
      <c r="I83" s="20"/>
      <c r="J83" s="21"/>
      <c r="K83" s="21"/>
      <c r="L83" s="49"/>
      <c r="M83" s="49"/>
      <c r="N83" s="21"/>
      <c r="O83" s="21"/>
      <c r="P83" s="21"/>
      <c r="Q83" s="21"/>
    </row>
    <row r="84" spans="1:17" ht="23.25" customHeight="1">
      <c r="A84" s="12" t="s">
        <v>163</v>
      </c>
      <c r="B84" s="121" t="s">
        <v>70</v>
      </c>
      <c r="C84" s="122"/>
      <c r="D84" s="3"/>
      <c r="E84" s="3"/>
      <c r="F84" s="20"/>
      <c r="G84" s="20"/>
      <c r="H84" s="20"/>
      <c r="I84" s="20"/>
      <c r="J84" s="21"/>
      <c r="K84" s="21"/>
      <c r="L84" s="53"/>
      <c r="M84" s="53"/>
      <c r="N84" s="21"/>
      <c r="O84" s="21"/>
      <c r="P84" s="21"/>
      <c r="Q84" s="21"/>
    </row>
    <row r="85" spans="1:17" ht="69.75" customHeight="1">
      <c r="A85" s="13" t="s">
        <v>164</v>
      </c>
      <c r="B85" s="6" t="s">
        <v>79</v>
      </c>
      <c r="C85" s="7" t="s">
        <v>48</v>
      </c>
      <c r="D85" s="90"/>
      <c r="E85" s="90"/>
      <c r="F85" s="56">
        <v>10</v>
      </c>
      <c r="G85" s="56">
        <v>100</v>
      </c>
      <c r="H85" s="56">
        <v>10</v>
      </c>
      <c r="I85" s="57">
        <v>100</v>
      </c>
      <c r="J85" s="56">
        <v>10</v>
      </c>
      <c r="K85" s="57">
        <v>100</v>
      </c>
      <c r="L85" s="49">
        <v>12</v>
      </c>
      <c r="M85" s="57">
        <v>120</v>
      </c>
      <c r="N85" s="49">
        <v>15</v>
      </c>
      <c r="O85" s="48">
        <v>150</v>
      </c>
      <c r="P85" s="92">
        <v>15</v>
      </c>
      <c r="Q85" s="40">
        <f>P85/L85*100</f>
        <v>125</v>
      </c>
    </row>
    <row r="86" spans="1:17" ht="46.5" customHeight="1">
      <c r="A86" s="13" t="s">
        <v>165</v>
      </c>
      <c r="B86" s="8" t="s">
        <v>80</v>
      </c>
      <c r="C86" s="7" t="s">
        <v>48</v>
      </c>
      <c r="D86" s="90"/>
      <c r="E86" s="90"/>
      <c r="F86" s="56">
        <v>5</v>
      </c>
      <c r="G86" s="57">
        <v>100</v>
      </c>
      <c r="H86" s="56">
        <v>5</v>
      </c>
      <c r="I86" s="57">
        <v>100</v>
      </c>
      <c r="J86" s="56">
        <v>5</v>
      </c>
      <c r="K86" s="57">
        <v>100</v>
      </c>
      <c r="L86" s="49">
        <v>7</v>
      </c>
      <c r="M86" s="57">
        <v>140</v>
      </c>
      <c r="N86" s="49">
        <v>10</v>
      </c>
      <c r="O86" s="48">
        <v>200</v>
      </c>
      <c r="P86" s="92">
        <v>10</v>
      </c>
      <c r="Q86" s="40">
        <f>P86/L86*100</f>
        <v>142.85714285714286</v>
      </c>
    </row>
    <row r="87" spans="1:17" ht="46.5" customHeight="1">
      <c r="A87" s="13" t="s">
        <v>166</v>
      </c>
      <c r="B87" s="9" t="s">
        <v>82</v>
      </c>
      <c r="C87" s="7" t="s">
        <v>48</v>
      </c>
      <c r="D87" s="90"/>
      <c r="E87" s="90"/>
      <c r="F87" s="56">
        <v>5</v>
      </c>
      <c r="G87" s="57">
        <v>125</v>
      </c>
      <c r="H87" s="56">
        <v>5</v>
      </c>
      <c r="I87" s="57">
        <v>125</v>
      </c>
      <c r="J87" s="56">
        <v>5</v>
      </c>
      <c r="K87" s="57">
        <v>100</v>
      </c>
      <c r="L87" s="49">
        <v>6</v>
      </c>
      <c r="M87" s="57">
        <v>120</v>
      </c>
      <c r="N87" s="49">
        <v>10</v>
      </c>
      <c r="O87" s="48">
        <v>200</v>
      </c>
      <c r="P87" s="92">
        <v>10</v>
      </c>
      <c r="Q87" s="40">
        <f>P87/L87*100</f>
        <v>166.66666666666669</v>
      </c>
    </row>
    <row r="88" spans="1:17" ht="46.5" customHeight="1">
      <c r="A88" s="13" t="s">
        <v>167</v>
      </c>
      <c r="B88" s="10" t="s">
        <v>81</v>
      </c>
      <c r="C88" s="7" t="s">
        <v>48</v>
      </c>
      <c r="D88" s="90"/>
      <c r="E88" s="90"/>
      <c r="F88" s="56">
        <v>5</v>
      </c>
      <c r="G88" s="57">
        <v>100</v>
      </c>
      <c r="H88" s="56">
        <v>5</v>
      </c>
      <c r="I88" s="56">
        <v>100</v>
      </c>
      <c r="J88" s="56">
        <v>5</v>
      </c>
      <c r="K88" s="57">
        <v>100</v>
      </c>
      <c r="L88" s="49">
        <v>5</v>
      </c>
      <c r="M88" s="57">
        <v>100</v>
      </c>
      <c r="N88" s="49">
        <v>5</v>
      </c>
      <c r="O88" s="48">
        <v>100</v>
      </c>
      <c r="P88" s="92">
        <v>5</v>
      </c>
      <c r="Q88" s="40">
        <f>P88/L88*100</f>
        <v>100</v>
      </c>
    </row>
    <row r="89" spans="1:17" ht="46.5" customHeight="1">
      <c r="A89" s="13" t="s">
        <v>168</v>
      </c>
      <c r="B89" s="9" t="s">
        <v>82</v>
      </c>
      <c r="C89" s="7" t="s">
        <v>48</v>
      </c>
      <c r="D89" s="90"/>
      <c r="E89" s="90"/>
      <c r="F89" s="56">
        <v>4</v>
      </c>
      <c r="G89" s="57">
        <v>100</v>
      </c>
      <c r="H89" s="56">
        <v>4</v>
      </c>
      <c r="I89" s="56">
        <v>100</v>
      </c>
      <c r="J89" s="56">
        <v>4</v>
      </c>
      <c r="K89" s="57">
        <v>100</v>
      </c>
      <c r="L89" s="49">
        <v>4</v>
      </c>
      <c r="M89" s="57">
        <v>100</v>
      </c>
      <c r="N89" s="49">
        <v>4</v>
      </c>
      <c r="O89" s="48">
        <v>100</v>
      </c>
      <c r="P89" s="92">
        <v>4</v>
      </c>
      <c r="Q89" s="40">
        <f>P89/L89*100</f>
        <v>100</v>
      </c>
    </row>
    <row r="90" spans="1:17" ht="46.5" customHeight="1">
      <c r="A90" s="13" t="s">
        <v>169</v>
      </c>
      <c r="B90" s="6" t="s">
        <v>49</v>
      </c>
      <c r="C90" s="7" t="s">
        <v>7</v>
      </c>
      <c r="D90" s="90"/>
      <c r="E90" s="90" t="s">
        <v>85</v>
      </c>
      <c r="F90" s="57">
        <v>100</v>
      </c>
      <c r="G90" s="57"/>
      <c r="H90" s="57">
        <v>100</v>
      </c>
      <c r="I90" s="57"/>
      <c r="J90" s="57">
        <v>100</v>
      </c>
      <c r="K90" s="57"/>
      <c r="L90" s="48">
        <v>100</v>
      </c>
      <c r="M90" s="57"/>
      <c r="N90" s="48">
        <v>100</v>
      </c>
      <c r="O90" s="48"/>
      <c r="P90" s="48">
        <v>100</v>
      </c>
      <c r="Q90" s="40"/>
    </row>
    <row r="91" spans="1:17" ht="46.5" customHeight="1">
      <c r="A91" s="13" t="s">
        <v>170</v>
      </c>
      <c r="B91" s="6" t="s">
        <v>50</v>
      </c>
      <c r="C91" s="7" t="s">
        <v>3</v>
      </c>
      <c r="D91" s="90"/>
      <c r="E91" s="90"/>
      <c r="F91" s="57">
        <v>421.7</v>
      </c>
      <c r="G91" s="56">
        <v>91.7</v>
      </c>
      <c r="H91" s="56">
        <v>477.6</v>
      </c>
      <c r="I91" s="56">
        <v>113.1</v>
      </c>
      <c r="J91" s="57">
        <v>481</v>
      </c>
      <c r="K91" s="57">
        <f>J91/F91*100</f>
        <v>114.06212947593075</v>
      </c>
      <c r="L91" s="57">
        <v>567.5</v>
      </c>
      <c r="M91" s="57">
        <f>L91/H91*100</f>
        <v>118.82328308207704</v>
      </c>
      <c r="N91" s="97">
        <v>520.2</v>
      </c>
      <c r="O91" s="48">
        <f>N91/J91*100</f>
        <v>108.14968814968815</v>
      </c>
      <c r="P91" s="48">
        <v>550.2</v>
      </c>
      <c r="Q91" s="40">
        <f>P91/L91*100</f>
        <v>96.95154185022027</v>
      </c>
    </row>
    <row r="92" spans="1:17" ht="69.75" customHeight="1">
      <c r="A92" s="13" t="s">
        <v>171</v>
      </c>
      <c r="B92" s="6" t="s">
        <v>51</v>
      </c>
      <c r="C92" s="7" t="s">
        <v>7</v>
      </c>
      <c r="D92" s="90"/>
      <c r="E92" s="90" t="s">
        <v>85</v>
      </c>
      <c r="F92" s="56">
        <v>39.2</v>
      </c>
      <c r="G92" s="56"/>
      <c r="H92" s="56">
        <v>35.3</v>
      </c>
      <c r="I92" s="56"/>
      <c r="J92" s="57">
        <v>44.2</v>
      </c>
      <c r="K92" s="57"/>
      <c r="L92" s="57">
        <v>45</v>
      </c>
      <c r="M92" s="57"/>
      <c r="N92" s="48">
        <v>47.2</v>
      </c>
      <c r="O92" s="48"/>
      <c r="P92" s="48">
        <v>47</v>
      </c>
      <c r="Q92" s="40"/>
    </row>
    <row r="93" spans="1:17" ht="69.75" customHeight="1">
      <c r="A93" s="13" t="s">
        <v>172</v>
      </c>
      <c r="B93" s="8" t="s">
        <v>64</v>
      </c>
      <c r="C93" s="7" t="s">
        <v>3</v>
      </c>
      <c r="D93" s="90"/>
      <c r="E93" s="90"/>
      <c r="F93" s="56">
        <v>14.89</v>
      </c>
      <c r="G93" s="56">
        <v>85.8</v>
      </c>
      <c r="H93" s="56">
        <v>19.3</v>
      </c>
      <c r="I93" s="56">
        <v>84.9</v>
      </c>
      <c r="J93" s="56">
        <v>19.9</v>
      </c>
      <c r="K93" s="57">
        <f>J93/F93*100</f>
        <v>133.6467427803895</v>
      </c>
      <c r="L93" s="56">
        <v>26.3</v>
      </c>
      <c r="M93" s="57">
        <f>L93/H93*100</f>
        <v>136.26943005181346</v>
      </c>
      <c r="N93" s="48">
        <v>19.164</v>
      </c>
      <c r="O93" s="48">
        <f>N93/J93*100</f>
        <v>96.30150753768845</v>
      </c>
      <c r="P93" s="48">
        <v>26.3</v>
      </c>
      <c r="Q93" s="40">
        <f>P93/L93*100</f>
        <v>100</v>
      </c>
    </row>
    <row r="94" spans="1:17" ht="69.75" customHeight="1">
      <c r="A94" s="13" t="s">
        <v>173</v>
      </c>
      <c r="B94" s="11" t="s">
        <v>88</v>
      </c>
      <c r="C94" s="7" t="s">
        <v>7</v>
      </c>
      <c r="D94" s="90"/>
      <c r="E94" s="90"/>
      <c r="F94" s="57">
        <v>100</v>
      </c>
      <c r="G94" s="57"/>
      <c r="H94" s="57">
        <v>100</v>
      </c>
      <c r="I94" s="57"/>
      <c r="J94" s="57">
        <v>100</v>
      </c>
      <c r="K94" s="57"/>
      <c r="L94" s="56">
        <v>100</v>
      </c>
      <c r="M94" s="57"/>
      <c r="N94" s="48">
        <v>100</v>
      </c>
      <c r="O94" s="48"/>
      <c r="P94" s="48">
        <v>100</v>
      </c>
      <c r="Q94" s="40"/>
    </row>
    <row r="95" spans="1:17" ht="93" customHeight="1">
      <c r="A95" s="13" t="s">
        <v>174</v>
      </c>
      <c r="B95" s="11" t="s">
        <v>96</v>
      </c>
      <c r="C95" s="7" t="s">
        <v>48</v>
      </c>
      <c r="D95" s="90"/>
      <c r="E95" s="90"/>
      <c r="F95" s="20">
        <v>557</v>
      </c>
      <c r="G95" s="14">
        <v>89.8</v>
      </c>
      <c r="H95" s="20">
        <v>511</v>
      </c>
      <c r="I95" s="20">
        <v>87.7</v>
      </c>
      <c r="J95" s="20">
        <v>629</v>
      </c>
      <c r="K95" s="57">
        <f>J95/F95*100</f>
        <v>112.92639138240574</v>
      </c>
      <c r="L95" s="20">
        <v>623</v>
      </c>
      <c r="M95" s="57">
        <f>L95/H95*100</f>
        <v>121.91780821917808</v>
      </c>
      <c r="N95" s="45">
        <v>626</v>
      </c>
      <c r="O95" s="48">
        <f>N95/J95*100</f>
        <v>99.52305246422894</v>
      </c>
      <c r="P95" s="18">
        <v>626</v>
      </c>
      <c r="Q95" s="40">
        <f>P95/L95*100</f>
        <v>100.48154093097914</v>
      </c>
    </row>
    <row r="96" spans="1:17" ht="116.25" customHeight="1">
      <c r="A96" s="13" t="s">
        <v>175</v>
      </c>
      <c r="B96" s="11" t="s">
        <v>97</v>
      </c>
      <c r="C96" s="7" t="s">
        <v>78</v>
      </c>
      <c r="D96" s="90"/>
      <c r="E96" s="90"/>
      <c r="F96" s="56">
        <v>1140</v>
      </c>
      <c r="G96" s="56">
        <v>88.6</v>
      </c>
      <c r="H96" s="56">
        <v>1046</v>
      </c>
      <c r="I96" s="56">
        <v>86.2</v>
      </c>
      <c r="J96" s="56">
        <v>1272</v>
      </c>
      <c r="K96" s="57">
        <f>J96/F96*100</f>
        <v>111.57894736842104</v>
      </c>
      <c r="L96" s="56">
        <v>1270</v>
      </c>
      <c r="M96" s="57">
        <f>L96/H96*100</f>
        <v>121.414913957935</v>
      </c>
      <c r="N96" s="49">
        <v>1270</v>
      </c>
      <c r="O96" s="48">
        <f>N96/J96*100</f>
        <v>99.84276729559748</v>
      </c>
      <c r="P96" s="48">
        <v>1270</v>
      </c>
      <c r="Q96" s="40">
        <f>P96/L96*100</f>
        <v>100</v>
      </c>
    </row>
    <row r="97" spans="1:17" s="29" customFormat="1" ht="162.75" customHeight="1">
      <c r="A97" s="13" t="s">
        <v>176</v>
      </c>
      <c r="B97" s="6" t="s">
        <v>89</v>
      </c>
      <c r="C97" s="7" t="s">
        <v>7</v>
      </c>
      <c r="D97" s="91"/>
      <c r="E97" s="91"/>
      <c r="F97" s="93"/>
      <c r="G97" s="93"/>
      <c r="H97" s="19">
        <v>86.1</v>
      </c>
      <c r="I97" s="19"/>
      <c r="J97" s="19"/>
      <c r="K97" s="19"/>
      <c r="L97" s="19">
        <v>86.5</v>
      </c>
      <c r="M97" s="93"/>
      <c r="N97" s="94"/>
      <c r="O97" s="95"/>
      <c r="P97" s="95">
        <v>86.5</v>
      </c>
      <c r="Q97" s="40"/>
    </row>
    <row r="98" spans="1:17" s="29" customFormat="1" ht="46.5" customHeight="1">
      <c r="A98" s="13" t="s">
        <v>177</v>
      </c>
      <c r="B98" s="6" t="s">
        <v>90</v>
      </c>
      <c r="C98" s="7" t="s">
        <v>7</v>
      </c>
      <c r="D98" s="91"/>
      <c r="E98" s="91"/>
      <c r="F98" s="93"/>
      <c r="G98" s="93"/>
      <c r="H98" s="66">
        <v>100</v>
      </c>
      <c r="I98" s="93"/>
      <c r="J98" s="66"/>
      <c r="K98" s="93"/>
      <c r="L98" s="66">
        <v>100</v>
      </c>
      <c r="M98" s="93"/>
      <c r="N98" s="96"/>
      <c r="O98" s="95"/>
      <c r="P98" s="95">
        <v>100</v>
      </c>
      <c r="Q98" s="40"/>
    </row>
    <row r="99" spans="1:17" s="29" customFormat="1" ht="46.5" customHeight="1">
      <c r="A99" s="13" t="s">
        <v>178</v>
      </c>
      <c r="B99" s="6" t="s">
        <v>91</v>
      </c>
      <c r="C99" s="7" t="s">
        <v>7</v>
      </c>
      <c r="D99" s="91"/>
      <c r="E99" s="91"/>
      <c r="F99" s="93"/>
      <c r="G99" s="93"/>
      <c r="H99" s="66">
        <v>91.7</v>
      </c>
      <c r="I99" s="93"/>
      <c r="J99" s="66"/>
      <c r="K99" s="93"/>
      <c r="L99" s="93">
        <v>92</v>
      </c>
      <c r="M99" s="93"/>
      <c r="N99" s="94"/>
      <c r="O99" s="95"/>
      <c r="P99" s="95">
        <v>92</v>
      </c>
      <c r="Q99" s="40"/>
    </row>
    <row r="100" spans="1:17" s="29" customFormat="1" ht="46.5" customHeight="1">
      <c r="A100" s="13" t="s">
        <v>179</v>
      </c>
      <c r="B100" s="6" t="s">
        <v>92</v>
      </c>
      <c r="C100" s="7" t="s">
        <v>7</v>
      </c>
      <c r="D100" s="91"/>
      <c r="E100" s="91"/>
      <c r="F100" s="93"/>
      <c r="G100" s="93"/>
      <c r="H100" s="93">
        <v>97.6</v>
      </c>
      <c r="I100" s="93"/>
      <c r="J100" s="93"/>
      <c r="K100" s="93"/>
      <c r="L100" s="93">
        <v>97.7</v>
      </c>
      <c r="M100" s="93"/>
      <c r="N100" s="94"/>
      <c r="O100" s="95"/>
      <c r="P100" s="95">
        <v>97.7</v>
      </c>
      <c r="Q100" s="40"/>
    </row>
    <row r="101" spans="1:17" s="29" customFormat="1" ht="46.5" customHeight="1">
      <c r="A101" s="13" t="s">
        <v>180</v>
      </c>
      <c r="B101" s="6" t="s">
        <v>93</v>
      </c>
      <c r="C101" s="7" t="s">
        <v>7</v>
      </c>
      <c r="D101" s="91"/>
      <c r="E101" s="91"/>
      <c r="F101" s="93"/>
      <c r="G101" s="93"/>
      <c r="H101" s="93">
        <v>85</v>
      </c>
      <c r="I101" s="93"/>
      <c r="J101" s="93"/>
      <c r="K101" s="93"/>
      <c r="L101" s="66">
        <v>85.4</v>
      </c>
      <c r="M101" s="93"/>
      <c r="N101" s="94"/>
      <c r="O101" s="95"/>
      <c r="P101" s="95">
        <v>85.4</v>
      </c>
      <c r="Q101" s="40"/>
    </row>
    <row r="102" spans="1:17" s="29" customFormat="1" ht="46.5" customHeight="1">
      <c r="A102" s="13" t="s">
        <v>181</v>
      </c>
      <c r="B102" s="6" t="s">
        <v>94</v>
      </c>
      <c r="C102" s="7" t="s">
        <v>7</v>
      </c>
      <c r="D102" s="91"/>
      <c r="E102" s="91"/>
      <c r="F102" s="93"/>
      <c r="G102" s="93"/>
      <c r="H102" s="93">
        <v>98.2</v>
      </c>
      <c r="I102" s="93"/>
      <c r="J102" s="93"/>
      <c r="K102" s="93"/>
      <c r="L102" s="93">
        <v>98.1</v>
      </c>
      <c r="M102" s="93"/>
      <c r="N102" s="94"/>
      <c r="O102" s="95"/>
      <c r="P102" s="95">
        <v>98.1</v>
      </c>
      <c r="Q102" s="40"/>
    </row>
    <row r="103" spans="1:17" s="29" customFormat="1" ht="46.5" customHeight="1">
      <c r="A103" s="13" t="s">
        <v>182</v>
      </c>
      <c r="B103" s="6" t="s">
        <v>98</v>
      </c>
      <c r="C103" s="7" t="s">
        <v>7</v>
      </c>
      <c r="D103" s="91"/>
      <c r="E103" s="91"/>
      <c r="F103" s="93"/>
      <c r="G103" s="93"/>
      <c r="H103" s="93">
        <v>86.1</v>
      </c>
      <c r="I103" s="93"/>
      <c r="J103" s="93"/>
      <c r="K103" s="93"/>
      <c r="L103" s="93">
        <v>86.5</v>
      </c>
      <c r="M103" s="93"/>
      <c r="N103" s="94"/>
      <c r="O103" s="95"/>
      <c r="P103" s="95">
        <v>86.5</v>
      </c>
      <c r="Q103" s="40"/>
    </row>
    <row r="104" spans="1:17" s="29" customFormat="1" ht="46.5" customHeight="1">
      <c r="A104" s="13" t="s">
        <v>183</v>
      </c>
      <c r="B104" s="6" t="s">
        <v>95</v>
      </c>
      <c r="C104" s="7" t="s">
        <v>7</v>
      </c>
      <c r="D104" s="91"/>
      <c r="E104" s="91"/>
      <c r="F104" s="93"/>
      <c r="G104" s="93"/>
      <c r="H104" s="66">
        <v>2.1</v>
      </c>
      <c r="I104" s="93"/>
      <c r="J104" s="66"/>
      <c r="K104" s="93"/>
      <c r="L104" s="66">
        <v>9.2</v>
      </c>
      <c r="M104" s="93"/>
      <c r="N104" s="96"/>
      <c r="O104" s="95"/>
      <c r="P104" s="95">
        <v>9.2</v>
      </c>
      <c r="Q104" s="40"/>
    </row>
    <row r="105" spans="1:17" ht="23.25" customHeight="1">
      <c r="A105" s="12" t="s">
        <v>184</v>
      </c>
      <c r="B105" s="121" t="s">
        <v>39</v>
      </c>
      <c r="C105" s="122"/>
      <c r="D105" s="3"/>
      <c r="E105" s="3"/>
      <c r="F105" s="20"/>
      <c r="G105" s="20"/>
      <c r="H105" s="20"/>
      <c r="I105" s="20"/>
      <c r="J105" s="45"/>
      <c r="K105" s="45"/>
      <c r="L105" s="53"/>
      <c r="M105" s="53"/>
      <c r="N105" s="45"/>
      <c r="O105" s="45"/>
      <c r="P105" s="45"/>
      <c r="Q105" s="45"/>
    </row>
    <row r="106" spans="1:17" ht="93" customHeight="1">
      <c r="A106" s="13" t="s">
        <v>185</v>
      </c>
      <c r="B106" s="42" t="s">
        <v>225</v>
      </c>
      <c r="C106" s="3" t="s">
        <v>40</v>
      </c>
      <c r="D106" s="3"/>
      <c r="E106" s="3"/>
      <c r="F106" s="74">
        <v>77324.2</v>
      </c>
      <c r="G106" s="75">
        <v>105.1</v>
      </c>
      <c r="H106" s="75">
        <v>74771.2</v>
      </c>
      <c r="I106" s="74">
        <v>103.3</v>
      </c>
      <c r="J106" s="102">
        <v>81517.1</v>
      </c>
      <c r="K106" s="61">
        <f>SUM(J106/F106)*100</f>
        <v>105.4224938634994</v>
      </c>
      <c r="L106" s="46">
        <v>78681.1</v>
      </c>
      <c r="M106" s="61">
        <f>SUM(L106/H106)*100</f>
        <v>105.22915240092443</v>
      </c>
      <c r="N106" s="103">
        <v>84593</v>
      </c>
      <c r="O106" s="61">
        <f>SUM(N106/J106)*100</f>
        <v>103.77331872699102</v>
      </c>
      <c r="P106" s="104">
        <v>81041</v>
      </c>
      <c r="Q106" s="61">
        <f>SUM(P106/L106)*100</f>
        <v>102.9993225819161</v>
      </c>
    </row>
    <row r="107" spans="1:17" ht="46.5" customHeight="1">
      <c r="A107" s="13" t="s">
        <v>186</v>
      </c>
      <c r="B107" s="42" t="s">
        <v>224</v>
      </c>
      <c r="C107" s="3" t="s">
        <v>40</v>
      </c>
      <c r="D107" s="3"/>
      <c r="E107" s="3"/>
      <c r="F107" s="78">
        <v>49427</v>
      </c>
      <c r="G107" s="79">
        <v>103.1</v>
      </c>
      <c r="H107" s="80">
        <v>48404.8</v>
      </c>
      <c r="I107" s="78">
        <v>99.8</v>
      </c>
      <c r="J107" s="78">
        <v>49100</v>
      </c>
      <c r="K107" s="61">
        <f>SUM(J107/F107)*100</f>
        <v>99.33841827341332</v>
      </c>
      <c r="L107" s="50">
        <v>50310.9</v>
      </c>
      <c r="M107" s="61">
        <f>SUM(L107/H107)*100</f>
        <v>103.93783261164182</v>
      </c>
      <c r="N107" s="105">
        <v>49850</v>
      </c>
      <c r="O107" s="61">
        <f>SUM(N107/J107)*100</f>
        <v>101.52749490835032</v>
      </c>
      <c r="P107" s="81">
        <v>50804</v>
      </c>
      <c r="Q107" s="61">
        <f>SUM(P107/L107)*100</f>
        <v>100.98010570274036</v>
      </c>
    </row>
    <row r="108" spans="1:17" ht="46.5" customHeight="1">
      <c r="A108" s="13" t="s">
        <v>187</v>
      </c>
      <c r="B108" s="6" t="s">
        <v>243</v>
      </c>
      <c r="C108" s="3" t="s">
        <v>40</v>
      </c>
      <c r="D108" s="3"/>
      <c r="E108" s="3"/>
      <c r="F108" s="14">
        <v>233207.9</v>
      </c>
      <c r="G108" s="18">
        <v>139.3</v>
      </c>
      <c r="H108" s="14">
        <v>317326.3</v>
      </c>
      <c r="I108" s="14">
        <v>138.3</v>
      </c>
      <c r="J108" s="18">
        <v>239292.1</v>
      </c>
      <c r="K108" s="61">
        <f>SUM(J108/F108)*100</f>
        <v>102.60891676482657</v>
      </c>
      <c r="L108" s="48">
        <v>322027</v>
      </c>
      <c r="M108" s="48">
        <f>L108/H108*100</f>
        <v>101.4813458575605</v>
      </c>
      <c r="N108" s="18"/>
      <c r="O108" s="18"/>
      <c r="P108" s="18">
        <v>326516</v>
      </c>
      <c r="Q108" s="18">
        <f>P108/L108*100</f>
        <v>101.39398249215128</v>
      </c>
    </row>
    <row r="109" spans="1:17" ht="46.5" customHeight="1">
      <c r="A109" s="115" t="s">
        <v>188</v>
      </c>
      <c r="B109" s="116" t="s">
        <v>44</v>
      </c>
      <c r="C109" s="117" t="s">
        <v>7</v>
      </c>
      <c r="D109" s="90"/>
      <c r="E109" s="90" t="s">
        <v>85</v>
      </c>
      <c r="F109" s="74">
        <v>90</v>
      </c>
      <c r="G109" s="76"/>
      <c r="H109" s="75">
        <v>88.4</v>
      </c>
      <c r="I109" s="82"/>
      <c r="J109" s="74">
        <v>92.1</v>
      </c>
      <c r="K109" s="61"/>
      <c r="L109" s="51">
        <v>95</v>
      </c>
      <c r="M109" s="61"/>
      <c r="N109" s="103">
        <v>96</v>
      </c>
      <c r="O109" s="61"/>
      <c r="P109" s="77">
        <v>97.3</v>
      </c>
      <c r="Q109" s="61"/>
    </row>
    <row r="110" spans="1:17" ht="46.5" customHeight="1">
      <c r="A110" s="13" t="s">
        <v>189</v>
      </c>
      <c r="B110" s="6" t="s">
        <v>41</v>
      </c>
      <c r="C110" s="3" t="s">
        <v>40</v>
      </c>
      <c r="D110" s="3"/>
      <c r="E110" s="3"/>
      <c r="F110" s="78">
        <v>18600</v>
      </c>
      <c r="G110" s="79">
        <v>108.1</v>
      </c>
      <c r="H110" s="80">
        <v>18844.6</v>
      </c>
      <c r="I110" s="78">
        <v>109.9</v>
      </c>
      <c r="J110" s="78">
        <v>18345.8</v>
      </c>
      <c r="K110" s="61">
        <f>SUM(J110/F110)*100</f>
        <v>98.63333333333333</v>
      </c>
      <c r="L110" s="47">
        <v>20704.9</v>
      </c>
      <c r="M110" s="61">
        <f>SUM(L110/H110)*100</f>
        <v>109.87179351113849</v>
      </c>
      <c r="N110" s="105">
        <v>20331</v>
      </c>
      <c r="O110" s="61">
        <f>SUM(N110/J110)*100</f>
        <v>110.82100535272379</v>
      </c>
      <c r="P110" s="81">
        <v>21008.7</v>
      </c>
      <c r="Q110" s="61">
        <f>SUM(P110/L110)*100</f>
        <v>101.4672855217847</v>
      </c>
    </row>
    <row r="111" spans="1:17" ht="46.5" customHeight="1">
      <c r="A111" s="13" t="s">
        <v>190</v>
      </c>
      <c r="B111" s="6" t="s">
        <v>42</v>
      </c>
      <c r="C111" s="3" t="s">
        <v>7</v>
      </c>
      <c r="D111" s="3"/>
      <c r="E111" s="3" t="s">
        <v>85</v>
      </c>
      <c r="F111" s="78">
        <v>194.4</v>
      </c>
      <c r="G111" s="79"/>
      <c r="H111" s="80">
        <v>197</v>
      </c>
      <c r="I111" s="78"/>
      <c r="J111" s="78">
        <v>170.9</v>
      </c>
      <c r="K111" s="61"/>
      <c r="L111" s="47">
        <v>192.7</v>
      </c>
      <c r="M111" s="61"/>
      <c r="N111" s="105">
        <v>180.6</v>
      </c>
      <c r="O111" s="61"/>
      <c r="P111" s="81">
        <v>186.6</v>
      </c>
      <c r="Q111" s="61"/>
    </row>
    <row r="112" spans="1:17" ht="46.5" customHeight="1">
      <c r="A112" s="13" t="s">
        <v>191</v>
      </c>
      <c r="B112" s="42" t="s">
        <v>244</v>
      </c>
      <c r="C112" s="3" t="s">
        <v>43</v>
      </c>
      <c r="D112" s="3"/>
      <c r="E112" s="3"/>
      <c r="F112" s="78">
        <v>163.1</v>
      </c>
      <c r="G112" s="79">
        <v>156.1</v>
      </c>
      <c r="H112" s="80">
        <v>231.5</v>
      </c>
      <c r="I112" s="78">
        <v>157.8</v>
      </c>
      <c r="J112" s="78">
        <v>164.7</v>
      </c>
      <c r="K112" s="61">
        <v>101</v>
      </c>
      <c r="L112" s="47">
        <v>234.1</v>
      </c>
      <c r="M112" s="61">
        <v>101.1</v>
      </c>
      <c r="N112" s="105"/>
      <c r="O112" s="61"/>
      <c r="P112" s="83">
        <v>237.3</v>
      </c>
      <c r="Q112" s="61">
        <v>101.4</v>
      </c>
    </row>
    <row r="113" spans="1:17" ht="46.5" customHeight="1">
      <c r="A113" s="13" t="s">
        <v>192</v>
      </c>
      <c r="B113" s="6" t="s">
        <v>245</v>
      </c>
      <c r="C113" s="3" t="s">
        <v>43</v>
      </c>
      <c r="D113" s="3"/>
      <c r="E113" s="3"/>
      <c r="F113" s="14">
        <v>55</v>
      </c>
      <c r="G113" s="14">
        <v>113</v>
      </c>
      <c r="H113" s="14">
        <v>65.6</v>
      </c>
      <c r="I113" s="14">
        <v>102.4</v>
      </c>
      <c r="J113" s="18">
        <v>57.6</v>
      </c>
      <c r="K113" s="18">
        <v>104.7</v>
      </c>
      <c r="L113" s="49">
        <v>67.1</v>
      </c>
      <c r="M113" s="49">
        <v>102.4</v>
      </c>
      <c r="N113" s="67"/>
      <c r="O113" s="67"/>
      <c r="P113" s="67">
        <v>67.8</v>
      </c>
      <c r="Q113" s="67">
        <v>101</v>
      </c>
    </row>
    <row r="114" spans="1:17" ht="93" customHeight="1">
      <c r="A114" s="13" t="s">
        <v>193</v>
      </c>
      <c r="B114" s="42" t="s">
        <v>241</v>
      </c>
      <c r="C114" s="106" t="s">
        <v>59</v>
      </c>
      <c r="D114" s="3"/>
      <c r="E114" s="3"/>
      <c r="F114" s="20"/>
      <c r="G114" s="14"/>
      <c r="H114" s="20"/>
      <c r="I114" s="14"/>
      <c r="J114" s="45"/>
      <c r="K114" s="45"/>
      <c r="L114" s="53"/>
      <c r="M114" s="53"/>
      <c r="N114" s="45"/>
      <c r="O114" s="45"/>
      <c r="P114" s="45"/>
      <c r="Q114" s="18"/>
    </row>
    <row r="115" spans="1:17" ht="22.5">
      <c r="A115" s="27"/>
      <c r="B115" s="1" t="s">
        <v>216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2:10" ht="18.75">
      <c r="B116" s="27" t="s">
        <v>239</v>
      </c>
      <c r="C116" s="27"/>
      <c r="D116" s="27"/>
      <c r="E116" s="27"/>
      <c r="F116" s="27"/>
      <c r="G116" s="27"/>
      <c r="H116" s="27"/>
      <c r="I116" s="27"/>
      <c r="J116" s="27"/>
    </row>
    <row r="117" spans="2:16" ht="18.75">
      <c r="B117" s="133" t="s">
        <v>246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2:17" ht="37.5" customHeight="1">
      <c r="B118" s="126" t="s">
        <v>240</v>
      </c>
      <c r="C118" s="127"/>
      <c r="D118" s="127"/>
      <c r="E118" s="127"/>
      <c r="F118" s="127"/>
      <c r="G118" s="127"/>
      <c r="H118" s="127"/>
      <c r="I118" s="127"/>
      <c r="J118" s="127"/>
      <c r="K118" s="128"/>
      <c r="L118" s="128"/>
      <c r="M118" s="128"/>
      <c r="N118" s="128"/>
      <c r="O118" s="128"/>
      <c r="P118" s="128"/>
      <c r="Q118" s="128"/>
    </row>
  </sheetData>
  <sheetProtection/>
  <mergeCells count="18">
    <mergeCell ref="B118:Q118"/>
    <mergeCell ref="B47:C47"/>
    <mergeCell ref="B19:C19"/>
    <mergeCell ref="B6:C6"/>
    <mergeCell ref="B10:C10"/>
    <mergeCell ref="B44:C44"/>
    <mergeCell ref="B28:C28"/>
    <mergeCell ref="B117:P117"/>
    <mergeCell ref="A2:Q2"/>
    <mergeCell ref="A3:Q3"/>
    <mergeCell ref="B84:C84"/>
    <mergeCell ref="B105:C105"/>
    <mergeCell ref="B50:C50"/>
    <mergeCell ref="B53:C53"/>
    <mergeCell ref="B65:C65"/>
    <mergeCell ref="B56:C56"/>
    <mergeCell ref="B69:C69"/>
    <mergeCell ref="B78:C7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2017-10-24T08:17:39Z</cp:lastPrinted>
  <dcterms:created xsi:type="dcterms:W3CDTF">2007-04-10T02:31:52Z</dcterms:created>
  <dcterms:modified xsi:type="dcterms:W3CDTF">2017-10-27T09:33:24Z</dcterms:modified>
  <cp:category/>
  <cp:version/>
  <cp:contentType/>
  <cp:contentStatus/>
</cp:coreProperties>
</file>